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bms\arup-eur-pw-01\dms40038\"/>
    </mc:Choice>
  </mc:AlternateContent>
  <xr:revisionPtr revIDLastSave="0" documentId="13_ncr:1_{8DDD8A16-F80C-4231-A6A6-BC6CA4A83659}" xr6:coauthVersionLast="47" xr6:coauthVersionMax="47" xr10:uidLastSave="{00000000-0000-0000-0000-000000000000}"/>
  <bookViews>
    <workbookView xWindow="-120" yWindow="-120" windowWidth="24240" windowHeight="13140" xr2:uid="{7BF48369-29BB-4FD4-9282-62FFE96C48D6}"/>
  </bookViews>
  <sheets>
    <sheet name="Sheet inputs" sheetId="2" r:id="rId1"/>
    <sheet name="1" sheetId="1" r:id="rId2"/>
    <sheet name="2" sheetId="3"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21" sheetId="23" r:id="rId22"/>
    <sheet name="22" sheetId="24" r:id="rId23"/>
    <sheet name="23" sheetId="25" r:id="rId24"/>
    <sheet name="Blank" sheetId="4" r:id="rId25"/>
  </sheets>
  <definedNames>
    <definedName name="_xlnm.Print_Area" localSheetId="1">'1'!$A$1:$C$19</definedName>
    <definedName name="_xlnm.Print_Area" localSheetId="10">'10'!$A$1:$C$25</definedName>
    <definedName name="_xlnm.Print_Area" localSheetId="11">'11'!$A$1:$C$22</definedName>
    <definedName name="_xlnm.Print_Area" localSheetId="12">'12'!$A$1:$C$19</definedName>
    <definedName name="_xlnm.Print_Area" localSheetId="13">'13'!$A$1:$C$48</definedName>
    <definedName name="_xlnm.Print_Area" localSheetId="14">'14'!$A$1:$C$33</definedName>
    <definedName name="_xlnm.Print_Area" localSheetId="15">'15'!$A$1:$C$35</definedName>
    <definedName name="_xlnm.Print_Area" localSheetId="16">'16'!$A$1:$C$38</definedName>
    <definedName name="_xlnm.Print_Area" localSheetId="17">'17'!$A$1:$C$34</definedName>
    <definedName name="_xlnm.Print_Area" localSheetId="18">'18'!$A$1:$C$30</definedName>
    <definedName name="_xlnm.Print_Area" localSheetId="19">'19'!$A$1:$C$26</definedName>
    <definedName name="_xlnm.Print_Area" localSheetId="2">'2'!$A$1:$C$10</definedName>
    <definedName name="_xlnm.Print_Area" localSheetId="20">'20'!$A$1:$C$27</definedName>
    <definedName name="_xlnm.Print_Area" localSheetId="21">'21'!$A$1:$C$23</definedName>
    <definedName name="_xlnm.Print_Area" localSheetId="22">'22'!$A$1:$C$11</definedName>
    <definedName name="_xlnm.Print_Area" localSheetId="23">'23'!$A$1:$C$46</definedName>
    <definedName name="_xlnm.Print_Area" localSheetId="3">'3'!$A$1:$C$25</definedName>
    <definedName name="_xlnm.Print_Area" localSheetId="4">'4'!$A$1:$C$10</definedName>
    <definedName name="_xlnm.Print_Area" localSheetId="5">'5'!$A$1:$C$10</definedName>
    <definedName name="_xlnm.Print_Area" localSheetId="6">'6'!$A$1:$C$14</definedName>
    <definedName name="_xlnm.Print_Area" localSheetId="7">'7'!$A$1:$C$22</definedName>
    <definedName name="_xlnm.Print_Area" localSheetId="8">'8'!$A$1:$C$13</definedName>
    <definedName name="_xlnm.Print_Area" localSheetId="9">'9'!$A$1:$C$8</definedName>
    <definedName name="_xlnm.Print_Area" localSheetId="24">Blank!$A$1:$C$23</definedName>
    <definedName name="_xlnm.Print_Area" localSheetId="0">'Sheet inputs'!$A$1:$B$28</definedName>
    <definedName name="_xlnm.Print_Titles" localSheetId="1">'1'!$1:$5</definedName>
    <definedName name="_xlnm.Print_Titles" localSheetId="10">'10'!$1:$5</definedName>
    <definedName name="_xlnm.Print_Titles" localSheetId="11">'11'!$1:$5</definedName>
    <definedName name="_xlnm.Print_Titles" localSheetId="12">'12'!$1:$5</definedName>
    <definedName name="_xlnm.Print_Titles" localSheetId="13">'13'!$1:$5</definedName>
    <definedName name="_xlnm.Print_Titles" localSheetId="14">'14'!$1:$5</definedName>
    <definedName name="_xlnm.Print_Titles" localSheetId="15">'15'!$1:$5</definedName>
    <definedName name="_xlnm.Print_Titles" localSheetId="16">'16'!$1:$5</definedName>
    <definedName name="_xlnm.Print_Titles" localSheetId="17">'17'!$1:$5</definedName>
    <definedName name="_xlnm.Print_Titles" localSheetId="18">'18'!$1:$5</definedName>
    <definedName name="_xlnm.Print_Titles" localSheetId="19">'19'!$1:$5</definedName>
    <definedName name="_xlnm.Print_Titles" localSheetId="2">'2'!$1:$5</definedName>
    <definedName name="_xlnm.Print_Titles" localSheetId="20">'20'!$1:$5</definedName>
    <definedName name="_xlnm.Print_Titles" localSheetId="21">'21'!$1:$5</definedName>
    <definedName name="_xlnm.Print_Titles" localSheetId="22">'22'!$1:$5</definedName>
    <definedName name="_xlnm.Print_Titles" localSheetId="23">'23'!$1:$5</definedName>
    <definedName name="_xlnm.Print_Titles" localSheetId="3">'3'!$1:$5</definedName>
    <definedName name="_xlnm.Print_Titles" localSheetId="4">'4'!$1:$5</definedName>
    <definedName name="_xlnm.Print_Titles" localSheetId="5">'5'!$1:$5</definedName>
    <definedName name="_xlnm.Print_Titles" localSheetId="6">'6'!$1:$5</definedName>
    <definedName name="_xlnm.Print_Titles" localSheetId="7">'7'!$1:$5</definedName>
    <definedName name="_xlnm.Print_Titles" localSheetId="8">'8'!$1:$5</definedName>
    <definedName name="_xlnm.Print_Titles" localSheetId="9">'9'!$1:$5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20" l="1"/>
  <c r="A20" i="13"/>
  <c r="C20" i="13"/>
  <c r="A23" i="21"/>
  <c r="A41" i="25"/>
  <c r="A42" i="25"/>
  <c r="A43" i="25"/>
  <c r="A44" i="25"/>
  <c r="A45" i="25"/>
  <c r="C41" i="25"/>
  <c r="C42" i="25"/>
  <c r="C43" i="25"/>
  <c r="A27" i="25"/>
  <c r="A28" i="25"/>
  <c r="A29" i="25"/>
  <c r="A30" i="25"/>
  <c r="A31" i="25"/>
  <c r="A32" i="25"/>
  <c r="A33" i="25"/>
  <c r="A34" i="25"/>
  <c r="A35" i="25"/>
  <c r="A36" i="25"/>
  <c r="A37" i="25"/>
  <c r="A38" i="25"/>
  <c r="A39" i="25"/>
  <c r="A40" i="25"/>
  <c r="C27" i="25"/>
  <c r="A21" i="25"/>
  <c r="A22" i="25"/>
  <c r="A23" i="25"/>
  <c r="A24" i="25"/>
  <c r="A25" i="25"/>
  <c r="A26" i="25"/>
  <c r="A16" i="25"/>
  <c r="A17" i="25"/>
  <c r="A18" i="25"/>
  <c r="A19" i="25"/>
  <c r="A20" i="25"/>
  <c r="A15" i="25"/>
  <c r="A8" i="25"/>
  <c r="A9" i="25"/>
  <c r="A10" i="25"/>
  <c r="A11" i="25"/>
  <c r="A12" i="25"/>
  <c r="A13" i="25"/>
  <c r="A14" i="25"/>
  <c r="A7" i="25"/>
  <c r="C10" i="25"/>
  <c r="C11" i="25"/>
  <c r="C7" i="25"/>
  <c r="C14" i="23"/>
  <c r="C15" i="23"/>
  <c r="C16" i="23"/>
  <c r="C17" i="23"/>
  <c r="C18" i="23"/>
  <c r="C19" i="23"/>
  <c r="C20" i="23"/>
  <c r="C21" i="23"/>
  <c r="A14" i="23"/>
  <c r="A15" i="23"/>
  <c r="A16" i="23"/>
  <c r="A17" i="23"/>
  <c r="A18" i="23"/>
  <c r="A19" i="23"/>
  <c r="A20" i="23"/>
  <c r="A21" i="23"/>
  <c r="A12" i="23"/>
  <c r="A13" i="23"/>
  <c r="C13" i="23"/>
  <c r="A23" i="22"/>
  <c r="A24" i="22"/>
  <c r="A25" i="22"/>
  <c r="A20" i="22"/>
  <c r="A21" i="22"/>
  <c r="A22" i="22"/>
  <c r="C20" i="22"/>
  <c r="C21" i="22"/>
  <c r="C22" i="22"/>
  <c r="C23" i="22"/>
  <c r="A14" i="22"/>
  <c r="A15" i="22"/>
  <c r="A16" i="22"/>
  <c r="A17" i="22"/>
  <c r="A18" i="22"/>
  <c r="A19" i="22"/>
  <c r="C14" i="22"/>
  <c r="C15" i="22"/>
  <c r="C16" i="22"/>
  <c r="A8" i="22"/>
  <c r="A9" i="22"/>
  <c r="A10" i="22"/>
  <c r="A11" i="22"/>
  <c r="A12" i="22"/>
  <c r="A13" i="22"/>
  <c r="C8" i="22"/>
  <c r="C9" i="22"/>
  <c r="C10" i="22"/>
  <c r="C11" i="22"/>
  <c r="C19" i="21"/>
  <c r="A20" i="21"/>
  <c r="A21" i="21"/>
  <c r="A22" i="21"/>
  <c r="A17" i="21"/>
  <c r="A18" i="21"/>
  <c r="A19" i="21"/>
  <c r="C17" i="21"/>
  <c r="C18" i="21"/>
  <c r="C20" i="21"/>
  <c r="A8" i="21"/>
  <c r="A9" i="21"/>
  <c r="A10" i="21"/>
  <c r="A11" i="21"/>
  <c r="A12" i="21"/>
  <c r="A13" i="21"/>
  <c r="A14" i="21"/>
  <c r="A15" i="21"/>
  <c r="A16" i="21"/>
  <c r="A7" i="21"/>
  <c r="C9" i="21"/>
  <c r="C10" i="21"/>
  <c r="C11" i="21"/>
  <c r="C12" i="21"/>
  <c r="C13" i="21"/>
  <c r="C14" i="21"/>
  <c r="C15" i="21"/>
  <c r="C16" i="21"/>
  <c r="C7" i="21"/>
  <c r="A24" i="20"/>
  <c r="A25" i="20"/>
  <c r="A26" i="20"/>
  <c r="A27" i="20"/>
  <c r="A28" i="20"/>
  <c r="C26" i="20"/>
  <c r="C27" i="20"/>
  <c r="A23" i="20"/>
  <c r="A22" i="20"/>
  <c r="C22" i="20"/>
  <c r="C23" i="20"/>
  <c r="A20" i="20"/>
  <c r="A21" i="20"/>
  <c r="C20" i="20"/>
  <c r="C18" i="20"/>
  <c r="C19" i="20"/>
  <c r="A18" i="20"/>
  <c r="A19" i="20"/>
  <c r="A14" i="20"/>
  <c r="A15" i="20"/>
  <c r="A16" i="20"/>
  <c r="A17" i="20"/>
  <c r="C17" i="20"/>
  <c r="C14" i="20"/>
  <c r="C15" i="20"/>
  <c r="C16" i="20"/>
  <c r="A10" i="20"/>
  <c r="A11" i="20"/>
  <c r="A12" i="20"/>
  <c r="A13" i="20"/>
  <c r="C10" i="20"/>
  <c r="A29" i="19"/>
  <c r="A30" i="19"/>
  <c r="A31" i="19"/>
  <c r="A32" i="19"/>
  <c r="C29" i="19"/>
  <c r="C31" i="19"/>
  <c r="A28" i="19"/>
  <c r="C25" i="19"/>
  <c r="C26" i="19"/>
  <c r="C27" i="19"/>
  <c r="A25" i="19"/>
  <c r="A26" i="19"/>
  <c r="A27" i="19"/>
  <c r="A24" i="19"/>
  <c r="C21" i="19"/>
  <c r="A21" i="19"/>
  <c r="A22" i="19"/>
  <c r="A23" i="19"/>
  <c r="C19" i="19"/>
  <c r="A19" i="19"/>
  <c r="A20" i="19"/>
  <c r="C17" i="19"/>
  <c r="C18" i="19"/>
  <c r="A17" i="19"/>
  <c r="A18" i="19"/>
  <c r="A15" i="19"/>
  <c r="A16" i="19"/>
  <c r="C15" i="19"/>
  <c r="C11" i="19"/>
  <c r="C12" i="19"/>
  <c r="C13" i="19"/>
  <c r="A12" i="19"/>
  <c r="A13" i="19"/>
  <c r="A14" i="19"/>
  <c r="A8" i="19"/>
  <c r="A9" i="19"/>
  <c r="A10" i="19"/>
  <c r="A11" i="19"/>
  <c r="C8" i="19"/>
  <c r="A35" i="18"/>
  <c r="A36" i="18"/>
  <c r="C35" i="18"/>
  <c r="C21" i="18"/>
  <c r="A21" i="18"/>
  <c r="A22" i="18"/>
  <c r="A23" i="18"/>
  <c r="A24" i="18"/>
  <c r="A25" i="18"/>
  <c r="A26" i="18"/>
  <c r="A27" i="18"/>
  <c r="A28" i="18"/>
  <c r="A29" i="18"/>
  <c r="A30" i="18"/>
  <c r="A31" i="18"/>
  <c r="A32" i="18"/>
  <c r="A33" i="18"/>
  <c r="A34" i="18"/>
  <c r="C8" i="18"/>
  <c r="C9" i="18"/>
  <c r="C10" i="18"/>
  <c r="C11" i="18"/>
  <c r="C12" i="18"/>
  <c r="C13" i="18"/>
  <c r="C14" i="18"/>
  <c r="C15" i="18"/>
  <c r="C16" i="18"/>
  <c r="C17" i="18"/>
  <c r="C18" i="18"/>
  <c r="C19" i="18"/>
  <c r="C20" i="18"/>
  <c r="C22" i="18"/>
  <c r="C23" i="18"/>
  <c r="C24" i="18"/>
  <c r="C25" i="18"/>
  <c r="C26" i="18"/>
  <c r="C27" i="18"/>
  <c r="C28" i="18"/>
  <c r="C29" i="18"/>
  <c r="C30" i="18"/>
  <c r="C31" i="18"/>
  <c r="C32" i="18"/>
  <c r="C33" i="18"/>
  <c r="C34" i="18"/>
  <c r="C36" i="18"/>
  <c r="A8" i="18"/>
  <c r="A9" i="18"/>
  <c r="A10" i="18"/>
  <c r="A11" i="18"/>
  <c r="A12" i="18"/>
  <c r="A13" i="18"/>
  <c r="A14" i="18"/>
  <c r="A15" i="18"/>
  <c r="A16" i="18"/>
  <c r="A17" i="18"/>
  <c r="A18" i="18"/>
  <c r="A19" i="18"/>
  <c r="A20" i="18"/>
  <c r="A7" i="18"/>
  <c r="A6" i="18"/>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7" i="17"/>
  <c r="C6" i="18"/>
  <c r="C32" i="17"/>
  <c r="C33" i="17"/>
  <c r="C31" i="17"/>
  <c r="C29" i="17"/>
  <c r="C27" i="17"/>
  <c r="C28" i="17"/>
  <c r="C22" i="17"/>
  <c r="C23" i="17"/>
  <c r="C24" i="17"/>
  <c r="C25" i="17"/>
  <c r="C26" i="17"/>
  <c r="C30" i="17"/>
  <c r="C9" i="17"/>
  <c r="C10" i="17"/>
  <c r="C11" i="17"/>
  <c r="C12" i="17"/>
  <c r="C13" i="17"/>
  <c r="C14" i="17"/>
  <c r="C15" i="17"/>
  <c r="C16" i="17"/>
  <c r="C17" i="17"/>
  <c r="C18" i="17"/>
  <c r="C19" i="17"/>
  <c r="C20" i="17"/>
  <c r="C21" i="17"/>
  <c r="C31" i="16"/>
  <c r="A31" i="16"/>
  <c r="C23" i="16"/>
  <c r="C24" i="16"/>
  <c r="C25" i="16"/>
  <c r="C26" i="16"/>
  <c r="C27" i="16"/>
  <c r="C28" i="16"/>
  <c r="C29" i="16"/>
  <c r="C30" i="16"/>
  <c r="A29" i="16"/>
  <c r="A30" i="16"/>
  <c r="A23" i="16"/>
  <c r="A24" i="16"/>
  <c r="A25" i="16"/>
  <c r="A26" i="16"/>
  <c r="A27" i="16"/>
  <c r="A28" i="16"/>
  <c r="C16" i="16"/>
  <c r="C17" i="16"/>
  <c r="C18" i="16"/>
  <c r="C19" i="16"/>
  <c r="C20" i="16"/>
  <c r="C21" i="16"/>
  <c r="C22" i="16"/>
  <c r="A20" i="16"/>
  <c r="A21" i="16"/>
  <c r="A22" i="16"/>
  <c r="A16" i="16"/>
  <c r="A17" i="16"/>
  <c r="A18" i="16"/>
  <c r="A19" i="16"/>
  <c r="A14" i="16"/>
  <c r="A15" i="16"/>
  <c r="C12" i="16"/>
  <c r="C13" i="16"/>
  <c r="C14" i="16"/>
  <c r="C15" i="16"/>
  <c r="A12" i="16"/>
  <c r="A13" i="16"/>
  <c r="C11" i="16"/>
  <c r="A11" i="16"/>
  <c r="C40" i="15"/>
  <c r="C41" i="15"/>
  <c r="C42" i="15"/>
  <c r="C43" i="15"/>
  <c r="C44" i="15"/>
  <c r="C45" i="15"/>
  <c r="C46" i="15"/>
  <c r="A40" i="15"/>
  <c r="A41" i="15"/>
  <c r="A42" i="15"/>
  <c r="A43" i="15"/>
  <c r="A44" i="15"/>
  <c r="A45" i="15"/>
  <c r="A46" i="15"/>
  <c r="A38" i="15"/>
  <c r="A39" i="15"/>
  <c r="A34" i="15"/>
  <c r="A35" i="15"/>
  <c r="A36" i="15"/>
  <c r="A37" i="15"/>
  <c r="A33" i="15"/>
  <c r="A31" i="15"/>
  <c r="A32" i="15"/>
  <c r="A29" i="15"/>
  <c r="A30" i="15"/>
  <c r="A27" i="15"/>
  <c r="A28" i="15"/>
  <c r="C33" i="15"/>
  <c r="A21" i="15"/>
  <c r="A22" i="15"/>
  <c r="A23" i="15"/>
  <c r="A24" i="15"/>
  <c r="A25" i="15"/>
  <c r="A26" i="15"/>
  <c r="A18" i="15"/>
  <c r="A19" i="15"/>
  <c r="A20" i="15"/>
  <c r="A10" i="15"/>
  <c r="A11" i="15"/>
  <c r="A12" i="15"/>
  <c r="A13" i="15"/>
  <c r="A14" i="15"/>
  <c r="A15" i="15"/>
  <c r="A16" i="15"/>
  <c r="A17" i="15"/>
  <c r="C10" i="15"/>
  <c r="C11" i="15"/>
  <c r="C12" i="15"/>
  <c r="C13" i="15"/>
  <c r="C14" i="15"/>
  <c r="C15" i="15"/>
  <c r="C16" i="15"/>
  <c r="C17" i="15"/>
  <c r="C18" i="15"/>
  <c r="C19" i="15"/>
  <c r="C20" i="15"/>
  <c r="C21" i="15"/>
  <c r="C22" i="15"/>
  <c r="C23" i="15"/>
  <c r="C24" i="15"/>
  <c r="C25" i="15"/>
  <c r="C26" i="15"/>
  <c r="C27" i="15"/>
  <c r="C28" i="15"/>
  <c r="C29" i="15"/>
  <c r="C30" i="15"/>
  <c r="C31" i="15"/>
  <c r="C32" i="15"/>
  <c r="C9" i="14"/>
  <c r="C10" i="14"/>
  <c r="C11" i="14"/>
  <c r="C12" i="14"/>
  <c r="C13" i="14"/>
  <c r="C14" i="14"/>
  <c r="A9" i="14"/>
  <c r="A10" i="14"/>
  <c r="A11" i="14"/>
  <c r="A12" i="14"/>
  <c r="A13" i="14"/>
  <c r="A14" i="14"/>
  <c r="A15" i="14"/>
  <c r="A16" i="14"/>
  <c r="A17" i="14"/>
  <c r="C13" i="13"/>
  <c r="C14" i="13"/>
  <c r="C15" i="13"/>
  <c r="C16" i="13"/>
  <c r="C17" i="13"/>
  <c r="C18" i="13"/>
  <c r="C19" i="13"/>
  <c r="A13" i="13"/>
  <c r="A14" i="13"/>
  <c r="A15" i="13"/>
  <c r="A16" i="13"/>
  <c r="A17" i="13"/>
  <c r="A18" i="13"/>
  <c r="A19" i="13"/>
  <c r="A18" i="12"/>
  <c r="A19" i="12"/>
  <c r="A20" i="12"/>
  <c r="A21" i="12"/>
  <c r="A22" i="12"/>
  <c r="A23" i="12"/>
  <c r="A16" i="12"/>
  <c r="A17" i="12"/>
  <c r="C9" i="12"/>
  <c r="C10" i="12"/>
  <c r="C11" i="12"/>
  <c r="C12" i="12"/>
  <c r="C13" i="12"/>
  <c r="C14" i="12"/>
  <c r="C15" i="12"/>
  <c r="C16" i="12"/>
  <c r="C17" i="12"/>
  <c r="C18" i="12"/>
  <c r="C19" i="12"/>
  <c r="C20" i="12"/>
  <c r="C21" i="12"/>
  <c r="C22" i="12"/>
  <c r="C23" i="12"/>
  <c r="C7" i="10"/>
  <c r="A7" i="10"/>
  <c r="C8" i="10"/>
  <c r="C9" i="10"/>
  <c r="C10" i="10"/>
  <c r="C11" i="10"/>
  <c r="A9" i="10"/>
  <c r="A10" i="10"/>
  <c r="A11" i="10"/>
  <c r="A8" i="9"/>
  <c r="A9" i="9"/>
  <c r="A10" i="9"/>
  <c r="A11" i="9"/>
  <c r="A12" i="9"/>
  <c r="A13" i="9"/>
  <c r="A14" i="9"/>
  <c r="A15" i="9"/>
  <c r="A16" i="9"/>
  <c r="A17" i="9"/>
  <c r="A18" i="9"/>
  <c r="A19" i="9"/>
  <c r="A20" i="9"/>
  <c r="A7" i="9"/>
  <c r="A6" i="9"/>
  <c r="C7" i="9"/>
  <c r="C18" i="9"/>
  <c r="C17" i="9"/>
  <c r="C19" i="9"/>
  <c r="C20" i="9"/>
  <c r="C13" i="9"/>
  <c r="C16" i="9"/>
  <c r="C15" i="9"/>
  <c r="C14" i="9"/>
  <c r="C12" i="9"/>
  <c r="C11" i="9"/>
  <c r="C10" i="9"/>
  <c r="C9" i="9"/>
  <c r="C8" i="9"/>
  <c r="A12" i="8"/>
  <c r="C12" i="8"/>
  <c r="C11" i="8"/>
  <c r="A11" i="8"/>
  <c r="C8" i="8"/>
  <c r="C9" i="8"/>
  <c r="C10" i="8"/>
  <c r="A9" i="8"/>
  <c r="A10" i="8"/>
  <c r="C8" i="7"/>
  <c r="A8" i="7"/>
  <c r="A11" i="5"/>
  <c r="A12" i="5"/>
  <c r="A13" i="5"/>
  <c r="A14" i="5"/>
  <c r="A15" i="5"/>
  <c r="A16" i="5"/>
  <c r="A17" i="5"/>
  <c r="A18" i="5"/>
  <c r="A19" i="5"/>
  <c r="A20" i="5"/>
  <c r="A21" i="5"/>
  <c r="A22" i="5"/>
  <c r="A23" i="5"/>
  <c r="A9" i="5"/>
  <c r="A10" i="5"/>
  <c r="C21" i="5"/>
  <c r="C9" i="5"/>
  <c r="C10" i="5"/>
  <c r="C11" i="5"/>
  <c r="C12" i="5"/>
  <c r="C13" i="5"/>
  <c r="C14" i="5"/>
  <c r="C15" i="5"/>
  <c r="C16" i="5"/>
  <c r="C17" i="5"/>
  <c r="C18" i="5"/>
  <c r="C19" i="5"/>
  <c r="C20" i="5"/>
  <c r="C22" i="5"/>
  <c r="C23" i="5"/>
  <c r="C7" i="5"/>
  <c r="A7" i="5"/>
  <c r="A8" i="5"/>
  <c r="C8" i="5"/>
  <c r="A8" i="3"/>
  <c r="C7" i="3"/>
  <c r="A7" i="3"/>
  <c r="C18" i="1"/>
  <c r="A18" i="1"/>
  <c r="C15" i="1"/>
  <c r="C9" i="1"/>
  <c r="A15" i="1"/>
  <c r="A16" i="1"/>
  <c r="A17" i="1"/>
  <c r="A9" i="1"/>
  <c r="A10" i="1"/>
  <c r="A11" i="1"/>
  <c r="A12" i="1"/>
  <c r="A13" i="1"/>
  <c r="A14" i="1"/>
  <c r="C17" i="1"/>
  <c r="C16" i="1"/>
  <c r="C14" i="1"/>
  <c r="C13" i="1"/>
  <c r="C12" i="1"/>
  <c r="C11" i="1"/>
  <c r="C10" i="1"/>
  <c r="C8" i="1"/>
  <c r="A8" i="1"/>
  <c r="A6" i="13"/>
  <c r="C31" i="25"/>
  <c r="C18" i="25"/>
  <c r="C9" i="24"/>
  <c r="A9" i="24"/>
  <c r="C6" i="23"/>
  <c r="A6" i="23"/>
  <c r="C9" i="20"/>
  <c r="A9" i="20"/>
  <c r="C13" i="20"/>
  <c r="C12" i="20"/>
  <c r="C11" i="20"/>
  <c r="C16" i="19"/>
  <c r="C7" i="19"/>
  <c r="A7" i="19"/>
  <c r="C9" i="16"/>
  <c r="A9" i="16"/>
  <c r="C8" i="16"/>
  <c r="A8" i="16"/>
  <c r="C7" i="16"/>
  <c r="A7" i="16"/>
  <c r="C38" i="15"/>
  <c r="A9" i="15"/>
  <c r="A9" i="12"/>
  <c r="C25" i="22"/>
  <c r="C9" i="15"/>
  <c r="C6" i="14"/>
  <c r="A6" i="14"/>
  <c r="C7" i="14"/>
  <c r="A7" i="14"/>
  <c r="C10" i="19"/>
  <c r="C39" i="15"/>
  <c r="C8" i="15"/>
  <c r="A8" i="15"/>
  <c r="A9" i="13"/>
  <c r="C9" i="13"/>
  <c r="C45" i="25"/>
  <c r="C37" i="25"/>
  <c r="C36" i="25"/>
  <c r="C35" i="25"/>
  <c r="C33" i="25"/>
  <c r="C32" i="25"/>
  <c r="C30" i="25"/>
  <c r="C29" i="25"/>
  <c r="C28" i="25"/>
  <c r="C44" i="25"/>
  <c r="C39" i="25"/>
  <c r="C40" i="25"/>
  <c r="C34" i="25"/>
  <c r="C22" i="25"/>
  <c r="C38" i="25"/>
  <c r="C20" i="25"/>
  <c r="C19" i="25"/>
  <c r="C17" i="25"/>
  <c r="C16" i="25"/>
  <c r="C14" i="25"/>
  <c r="C13" i="25"/>
  <c r="C15" i="25"/>
  <c r="C12" i="25"/>
  <c r="C25" i="25"/>
  <c r="C26" i="25"/>
  <c r="C23" i="25"/>
  <c r="C24" i="25"/>
  <c r="C9" i="25"/>
  <c r="C8" i="25"/>
  <c r="C6" i="25"/>
  <c r="A6" i="25"/>
  <c r="A3" i="25"/>
  <c r="A2" i="25"/>
  <c r="C7" i="15"/>
  <c r="A7" i="15"/>
  <c r="C7" i="24"/>
  <c r="A7" i="24"/>
  <c r="C8" i="24"/>
  <c r="A8" i="24"/>
  <c r="C6" i="24"/>
  <c r="A6" i="24"/>
  <c r="A3" i="24"/>
  <c r="A2" i="24"/>
  <c r="C8" i="23"/>
  <c r="A8" i="23"/>
  <c r="C9" i="23"/>
  <c r="A9" i="23"/>
  <c r="C12" i="23"/>
  <c r="C11" i="23"/>
  <c r="A11" i="23"/>
  <c r="C10" i="23"/>
  <c r="A10" i="23"/>
  <c r="C7" i="23"/>
  <c r="A7" i="23"/>
  <c r="A3" i="23"/>
  <c r="A2" i="23"/>
  <c r="C17" i="22"/>
  <c r="C24" i="22"/>
  <c r="C19" i="22"/>
  <c r="C18" i="22"/>
  <c r="C13" i="22"/>
  <c r="C12" i="22"/>
  <c r="C7" i="22"/>
  <c r="A7" i="22"/>
  <c r="C6" i="22"/>
  <c r="A6" i="22"/>
  <c r="A3" i="22"/>
  <c r="A2" i="22"/>
  <c r="C23" i="21"/>
  <c r="C22" i="21"/>
  <c r="C21" i="21"/>
  <c r="C8" i="21"/>
  <c r="C6" i="21"/>
  <c r="A6" i="21"/>
  <c r="A3" i="21"/>
  <c r="A2" i="21"/>
  <c r="C8" i="20"/>
  <c r="A8" i="20"/>
  <c r="C7" i="20"/>
  <c r="A7" i="20"/>
  <c r="C25" i="20"/>
  <c r="C24" i="20"/>
  <c r="C21" i="20"/>
  <c r="C6" i="20"/>
  <c r="A6" i="20"/>
  <c r="A3" i="20"/>
  <c r="A2" i="20"/>
  <c r="C20" i="19"/>
  <c r="C30" i="19"/>
  <c r="C32" i="19"/>
  <c r="C28" i="19"/>
  <c r="C24" i="19"/>
  <c r="C23" i="19"/>
  <c r="C22" i="19"/>
  <c r="C14" i="19"/>
  <c r="C9" i="19"/>
  <c r="C6" i="19"/>
  <c r="A6" i="19"/>
  <c r="A3" i="19"/>
  <c r="A2" i="19"/>
  <c r="C7" i="18"/>
  <c r="A3" i="18"/>
  <c r="A2" i="18"/>
  <c r="C8" i="17"/>
  <c r="C6" i="17"/>
  <c r="A6" i="17"/>
  <c r="A3" i="17"/>
  <c r="A2" i="17"/>
  <c r="C10" i="16"/>
  <c r="A10" i="16"/>
  <c r="C6" i="16"/>
  <c r="A6" i="16"/>
  <c r="A3" i="16"/>
  <c r="A2" i="16"/>
  <c r="C37" i="15"/>
  <c r="C36" i="15"/>
  <c r="C35" i="15"/>
  <c r="C34" i="15"/>
  <c r="C6" i="15"/>
  <c r="A6" i="15"/>
  <c r="A3" i="15"/>
  <c r="A2" i="15"/>
  <c r="C17" i="14"/>
  <c r="C16" i="14"/>
  <c r="C15" i="14"/>
  <c r="C8" i="14"/>
  <c r="A8" i="14"/>
  <c r="A3" i="14"/>
  <c r="A2" i="14"/>
  <c r="C10" i="13"/>
  <c r="A10" i="13"/>
  <c r="C12" i="13"/>
  <c r="A12" i="13"/>
  <c r="C11" i="13"/>
  <c r="A11" i="13"/>
  <c r="C8" i="13"/>
  <c r="A8" i="13"/>
  <c r="C7" i="13"/>
  <c r="A7" i="13"/>
  <c r="C6" i="13"/>
  <c r="A3" i="13"/>
  <c r="A2" i="13"/>
  <c r="A13" i="12"/>
  <c r="A12" i="12"/>
  <c r="A14" i="12"/>
  <c r="A11" i="12"/>
  <c r="A10" i="12"/>
  <c r="C8" i="12"/>
  <c r="A8" i="12"/>
  <c r="C7" i="12"/>
  <c r="A7" i="12"/>
  <c r="A15" i="12"/>
  <c r="C6" i="12"/>
  <c r="A6" i="12"/>
  <c r="A3" i="12"/>
  <c r="A2" i="12"/>
  <c r="C6" i="11"/>
  <c r="A6" i="11"/>
  <c r="A3" i="11"/>
  <c r="A2" i="11"/>
  <c r="A8" i="10"/>
  <c r="C6" i="10"/>
  <c r="A6" i="10"/>
  <c r="A3" i="10"/>
  <c r="A2" i="10"/>
  <c r="C6" i="9"/>
  <c r="A3" i="9"/>
  <c r="A2" i="9"/>
  <c r="A8" i="8"/>
  <c r="C7" i="8"/>
  <c r="A7" i="8"/>
  <c r="C6" i="8"/>
  <c r="A6" i="8"/>
  <c r="A3" i="8"/>
  <c r="A2" i="8"/>
  <c r="C7" i="7"/>
  <c r="A7" i="7"/>
  <c r="C6" i="7"/>
  <c r="A6" i="7"/>
  <c r="A3" i="7"/>
  <c r="A2" i="7"/>
  <c r="C8" i="6"/>
  <c r="A8" i="6"/>
  <c r="C7" i="6"/>
  <c r="A7" i="6"/>
  <c r="C6" i="6"/>
  <c r="A6" i="6"/>
  <c r="A3" i="6"/>
  <c r="A2" i="6"/>
  <c r="C6" i="5"/>
  <c r="A6" i="5"/>
  <c r="A3" i="5"/>
  <c r="A2" i="5"/>
  <c r="C16" i="4"/>
  <c r="A16" i="4"/>
  <c r="C15" i="4"/>
  <c r="A15" i="4"/>
  <c r="C14" i="4"/>
  <c r="A14" i="4"/>
  <c r="C13" i="4"/>
  <c r="A13" i="4"/>
  <c r="C12" i="4"/>
  <c r="A12" i="4"/>
  <c r="C11" i="4"/>
  <c r="A11" i="4"/>
  <c r="C10" i="4"/>
  <c r="A10" i="4"/>
  <c r="C9" i="4"/>
  <c r="A9" i="4"/>
  <c r="C8" i="4"/>
  <c r="A8" i="4"/>
  <c r="C7" i="4"/>
  <c r="A7" i="4"/>
  <c r="C6" i="4"/>
  <c r="A6" i="4"/>
  <c r="A3" i="4"/>
  <c r="A2" i="4"/>
  <c r="C8" i="3"/>
  <c r="C6" i="3"/>
  <c r="A6" i="3"/>
  <c r="A3" i="3"/>
  <c r="A2" i="3"/>
  <c r="C7" i="1"/>
  <c r="C6" i="1"/>
  <c r="A3" i="1"/>
  <c r="A7" i="1"/>
  <c r="A6" i="1"/>
  <c r="A2" i="1"/>
</calcChain>
</file>

<file path=xl/sharedStrings.xml><?xml version="1.0" encoding="utf-8"?>
<sst xmlns="http://schemas.openxmlformats.org/spreadsheetml/2006/main" count="1450" uniqueCount="392">
  <si>
    <t>Name</t>
  </si>
  <si>
    <t>Clontarf Road Station and Surrounds</t>
  </si>
  <si>
    <t>Harmonstown Station to Kilbarrack Station and Surrounds</t>
  </si>
  <si>
    <t>Howth Junction and Donaghmede Station and Surrounds</t>
  </si>
  <si>
    <t>Bayside Station to Sutton Station and Surrounds</t>
  </si>
  <si>
    <t>Burrow Road to Howth Station and Surrounds</t>
  </si>
  <si>
    <t>South of Clongriffin Station and Surrounds</t>
  </si>
  <si>
    <t>Clongriffin Station and Surrounds</t>
  </si>
  <si>
    <t>Portmarnock Station and Surrounds</t>
  </si>
  <si>
    <t>South Malahide and Surrounds</t>
  </si>
  <si>
    <t>Malahide Station and Surrounds</t>
  </si>
  <si>
    <t>Malahide Viaduct and Surrounds</t>
  </si>
  <si>
    <t>Donabate Station and Surrounds</t>
  </si>
  <si>
    <t>Rush and Lusk Station and Surrounds</t>
  </si>
  <si>
    <t>Skerries Golf Club and Surrounds</t>
  </si>
  <si>
    <t>Skerries Station and Surrounds</t>
  </si>
  <si>
    <t>Barnageeragh Bay and Surrounds</t>
  </si>
  <si>
    <t>Balbriggan Station and Surrounds</t>
  </si>
  <si>
    <t>Gormanston Station and Surrounds</t>
  </si>
  <si>
    <t>Mosney and Surrounds</t>
  </si>
  <si>
    <t>Laytown Station and Surrounds</t>
  </si>
  <si>
    <t>Pilltown and Surrounds</t>
  </si>
  <si>
    <t>Drogheda MacBride Station South</t>
  </si>
  <si>
    <t>Drogheda MacBride Station and Surrounds</t>
  </si>
  <si>
    <t>Works No.</t>
  </si>
  <si>
    <t>Description</t>
  </si>
  <si>
    <t>Plan No.</t>
  </si>
  <si>
    <t>01</t>
  </si>
  <si>
    <t>02</t>
  </si>
  <si>
    <t>Minor modifications to Fairview Depot Sidings to improve provisions for drivers and cleaners including localised access platforms, low level lighting and walkways as well as water and power services.</t>
  </si>
  <si>
    <t>03</t>
  </si>
  <si>
    <t>Minor works external to Fairview Depot Maintenance Building including new track pans for train cleaning, walkways and low level lighting.</t>
  </si>
  <si>
    <t>04</t>
  </si>
  <si>
    <t>Internal modifications to Fairview Depot Maintenance Building including a new localised access platform and water and power services.</t>
  </si>
  <si>
    <t>05</t>
  </si>
  <si>
    <t>06</t>
  </si>
  <si>
    <t>07</t>
  </si>
  <si>
    <t>08</t>
  </si>
  <si>
    <t>09</t>
  </si>
  <si>
    <t>10</t>
  </si>
  <si>
    <t>12</t>
  </si>
  <si>
    <t>13</t>
  </si>
  <si>
    <t>14</t>
  </si>
  <si>
    <t>15</t>
  </si>
  <si>
    <t>16</t>
  </si>
  <si>
    <t>17</t>
  </si>
  <si>
    <t>18</t>
  </si>
  <si>
    <t>19</t>
  </si>
  <si>
    <t>20</t>
  </si>
  <si>
    <t>21</t>
  </si>
  <si>
    <t>Modifications to Howth Junction and Donaghmede Station Footbridge (OBB17A) to remove the central wall, replace floor finish and installation of a new profiled clad parapet, along with other architectural improvements. Modification to the western ticket hall (Donaghmede side) to simplify access to platforms and footbridge.</t>
  </si>
  <si>
    <t>Modifications to Howth Junction and Donaghmede Station Footbridge (OBQ0) to remove the central wall, replace floor finish and installation of a new profiled clad parapet, along with other architectural improvements. Modification to the eastern ticket hall (Kilbarrack side) to simplify access to platforms and footbridge.</t>
  </si>
  <si>
    <t>Modification to access from Howth Junction and Donaghmede Station Footbridge (OBB17A &amp; OBQ0) to central platform to improve access and declutter platform. The works will include new lifts, stair and canopy.</t>
  </si>
  <si>
    <t>Construction of Signalling Equipment Building (SEB), including installation of equipment and cable connections to receiving network.</t>
  </si>
  <si>
    <t>11</t>
  </si>
  <si>
    <t>Proposed track works - includes track works to facilitate turnback of trains by installing a new crossover and modifications to associated impacted assets such as electrification.</t>
  </si>
  <si>
    <t>Proposed track works - includes track works to facilitate access to new platform by installing a new turnout and modifications to associated impacted assets such as electrification.</t>
  </si>
  <si>
    <t>Construction of Telecommunication Equipment Room (TER), including installation of telecommunication equipment and associated network connectivity works.</t>
  </si>
  <si>
    <t>Proposed track works - includes track works to facilitate access to new platform by installing new turnouts and modifications to associated impacted assets such as electrification.</t>
  </si>
  <si>
    <t>Proposed track work including installation of new turnback and associated points and crossings. The turnback shall include a new friction buffer stop and a new raised lit walkway for drivers.</t>
  </si>
  <si>
    <t>Proposed railway electrification - includes railway signalling and communications infrastructure as well as installation of overhead electrification equipment</t>
  </si>
  <si>
    <t>Works to Malahide Viaduct (UBB30) to provide supports for new overhead electrification equipment. Masts will likely be installed on masts supported on concrete pad foundations placed within the ballast layer under the tracks.</t>
  </si>
  <si>
    <t>Proposed railway electrification - includes railway signalling and communications infrastructure as well as installation of overhead electrification equipment.</t>
  </si>
  <si>
    <t>Closure of the user worked level crossing south of Donabate (XB001). Removal of existing gates, rubber mats and signage. Installation of permanent fence and signage advising of the permanent closure.</t>
  </si>
  <si>
    <t>Modifications to the overbridge carrying the Donabate Distributor Road (OBB32A) parapets providing compliance with OHLE infrastructure safety requirements.</t>
  </si>
  <si>
    <t>Modifications to Donabate Station Footbridge (OBB33A) parapets providing compliance with OHLE infrastructure safety requirements.</t>
  </si>
  <si>
    <t>Modifications to overbridge Access to Beaverstown Golf Club (OBB35) parapets providing compliance with OHLE infrastructure safety requirements.</t>
  </si>
  <si>
    <t>Modifications to Rush and Lusk Station Footbridge (OBB38A) parapets providing compliance with OHLE infrastructure safety requirements.</t>
  </si>
  <si>
    <t>Establish a temporary construction compound to facilitate UTX diversion. The compound is outside of current CIE lands. Access shall be via Station Road (R128).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</si>
  <si>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UTX diversion. The compound is outside of current CIE lands. Access shall be via the local road adjacent to the overbridge carrying local road in Rathartan (OBB41). Works will include fencing / hoarding and may also include site offices, welfare facilities, storage facilities and workshops as well as storage of certain construction plant and equipment required to carry out the works.</t>
  </si>
  <si>
    <t>Modifications to overbridge carrying Local Road in Rathartan (OBB41) parapets providing compliance with OHLE infrastructure safety requirements.</t>
  </si>
  <si>
    <t>Trackworks under overbridge carrying Local Road in Tyrrelstown Big (OBB44) including lowering of tracks to provide sufficient vertical clearance to install overhead line electrification.</t>
  </si>
  <si>
    <t>22</t>
  </si>
  <si>
    <t>23</t>
  </si>
  <si>
    <t>24</t>
  </si>
  <si>
    <t>25</t>
  </si>
  <si>
    <t>Establish a temporary construction compound to facilitate UTX diversion. The compound is outside of current CIE lands. Access shall be via Tyrrelstown Road. Works will include fencing / hoarding and may also include site offices, welfare facilities, storage facilities and workshops as well as storage of certain construction plant and equipment required to carry out the works.</t>
  </si>
  <si>
    <t>26</t>
  </si>
  <si>
    <t>27</t>
  </si>
  <si>
    <t>28</t>
  </si>
  <si>
    <t>29</t>
  </si>
  <si>
    <t>30</t>
  </si>
  <si>
    <t>31</t>
  </si>
  <si>
    <t>32</t>
  </si>
  <si>
    <t>33</t>
  </si>
  <si>
    <t>34</t>
  </si>
  <si>
    <t>35</t>
  </si>
  <si>
    <t>36</t>
  </si>
  <si>
    <t>37</t>
  </si>
  <si>
    <t>Modifications to overbridge carrying L1285 / Baldongan Close (OBB46) parapets providing compliance with OHLE infrastructure safety requirements.</t>
  </si>
  <si>
    <t>Modifications to overbridge Historic Access to Skerries Golf Club (OBB47) parapets providing compliance with OHLE infrastructure safety requirements.</t>
  </si>
  <si>
    <t>Modifications to overbridge carrying Golf Links Road (OBB49) parapets providing compliance with OHLE infrastructure safety requirements.</t>
  </si>
  <si>
    <t>Modifications to Skerries Station Footbridge (OBB51A) parapets providing compliance with OHLE infrastructure safety requirements.</t>
  </si>
  <si>
    <t>Construction of Traction Paralleling Hut, including installation of equipment and associated cable connections.</t>
  </si>
  <si>
    <t>Modifications to overbridge The Ladies Stairs (OBB54) parapets providing compliance with OHLE infrastructure safety requirements.</t>
  </si>
  <si>
    <t>Trackworks under overbridge carrying Lawless Terrace / R127 (OBB55) including lowering of tracks to provide sufficient vertical clearance to install overhead line electrification. (Similar to 17.01)</t>
  </si>
  <si>
    <t>Modifications to overbridge carrying Lawless Terrace / R127 (OBB55) parapets providing compliance with OHLE infrastructure safety requirements.</t>
  </si>
  <si>
    <r>
      <t>Works to Balbriggan Viaduct (UBB56) to provide supports for new overhead electrification equipment. M</t>
    </r>
    <r>
      <rPr>
        <sz val="10"/>
        <rFont val="Arial"/>
        <family val="2"/>
      </rPr>
      <t>asts will likely be supported on the walkway which shall be modified locally to suit</t>
    </r>
    <r>
      <rPr>
        <sz val="10"/>
        <color theme="1"/>
        <rFont val="Arial"/>
        <family val="2"/>
      </rPr>
      <t>. Public walkways across the viaduct will be impacted during the works.</t>
    </r>
  </si>
  <si>
    <t>Modifications to Balbriggan Station Footbridge (OBB57A) parapets providing compliance with OHLE infrastructure safety requirements.</t>
  </si>
  <si>
    <t>Establish a linewide works compound to support electrification works. The compound is not within current CIE lands. Access shall be via Gormanston Station car park. Works will include fencing / hoarding, site offices, welfare facilities, storage facilities, workshops, parking and storage of certain construction plant and equipment storage required to carry out the works.</t>
  </si>
  <si>
    <t>Modifications to overbridge Local Access Adjacent Gormanston Camp (OBB68) parapets providing compliance with OHLE infrastructure safety requirements.</t>
  </si>
  <si>
    <t>Diversion underground of an existing overhead power line which crosses the track at approx. chainage 44+300. Including receiving zones for directional drilling as well as erection of poles and supports local to the crossing point. Areas impacted by the works will be reinstated accordingly.</t>
  </si>
  <si>
    <t>Establish a temporary construction compound to facilitate viaduct OHLE support works. The compound is outside of current CIE lands. Access shall be via Coastview Cottages. Works will include fencing / hoarding and may also include site offices, welfare facilities, storage facilities and workshops as well as storage of certain construction plant and equipment required to carry out the works.</t>
  </si>
  <si>
    <t>Works to Laytown Viaduct (UBB72) to provide supports for new overhead electrification equipment. Masts will likely be supported on additional steelwork attached to the bridge at the outer pier locations. (Similar to 20.01)</t>
  </si>
  <si>
    <t>Modifications to Laytown Station Footbridge (OBB74A) parapets providing compliance with OHLE infrastructure safety requirements.</t>
  </si>
  <si>
    <t>Establish a temporary construction compound to facilitate UTX diversion and linewide works. The compound is outside of current CIE lands. Access shall be via local roads off the R150. Works will include fencing / hoarding, site offices, parking, welfare facilities, storage facilities and workshops as well as storage of certain construction plant and equipment required to carry out the works.</t>
  </si>
  <si>
    <t>Diversion underground of an existing overhead power line which crosses the track at approx. chainage 44+940. Including receiving zones for directional drilling as well as erection of poles and supports local to the crossing point. Areas impacted by the works will be reinstated accordingly.</t>
  </si>
  <si>
    <t>Trackworks under overbridge carrying Colpe Road (OBB78) including lowering of tracks to provide sufficient vertical clearance to install overhead line electrification.</t>
  </si>
  <si>
    <t>Modifications to overbridge carrying Colpe Road (OBB78) parapets providing compliance with OHLE infrastructure safety requirements.</t>
  </si>
  <si>
    <t>Diversion underground of an existing overhead power line which crosses the track at approx. chainage 50+280. Including receiving zones for directional drilling as well as erection of poles and supports local to the crossing point. Areas impacted by the works will be reinstated accordingly.</t>
  </si>
  <si>
    <t>Proposed railway electrification of existing sidings - includes railway installation of overhead electrification equipment and associated infrastructure.</t>
  </si>
  <si>
    <t>Establish a temporary construction compound to facilitate UTX diversion. The compound is outside of current CIE lands. Access shall be via Wheaton Hall. Works will include fencing / hoarding and may also include site offices, welfare facilities, storage facilities and workshops as well as storage of certain construction plant and equipment required to carry out the works.</t>
  </si>
  <si>
    <t>Diversion underground of an existing overhead power line which crosses the track at approx. chainage 51+700. Including receiving zones for directional drilling as well as erection of poles and supports local to the crossing point. Areas impacted by the works will be reinstated accordingly.</t>
  </si>
  <si>
    <t>Proposed track work and overhead electrification including installation of new stabling siding and realignment of an existing siding, along with associated points and crossings. The new siding shall include a new friction buffer stop. Both sidings shall include provisions for drivers and cleaners including localised access platforms, low level lighting and walkways as well as water and power services and nose end cleaning positions.</t>
  </si>
  <si>
    <t>Installation of a new screen at the under frame cleaning facility to protect workers from spraying water directly onto proposed electrification, providing compliance with OHLE infrastructure safety requirements.</t>
  </si>
  <si>
    <t>Excavation and regrading of existing earthwork bund to facilitate the new sidings and enhanced driver/cleaner provisions as discussed in 23.05.</t>
  </si>
  <si>
    <t>Modifications to Drogheda Depot Footbridge Access (OBB81C) parapets providing compliance with OHLE infrastructure safety requirements.</t>
  </si>
  <si>
    <t>Minor modifications to Drogheda Depot Sidings to improve provisions for drivers and cleaners including localised access platforms, low level lighting and walkways as well as water and power services.</t>
  </si>
  <si>
    <t>Replacement of overbridge carrying Railway Terrace (OBB80/80A/80B) to provide sufficient vertical clearance to install overhead line electrification.</t>
  </si>
  <si>
    <t>Construction of access ramp up to new Platform 4 concourse level.</t>
  </si>
  <si>
    <t>Construction of new concourse area between existing Platform 1 and proposed Platform 4. Includes ticketing gates, passenger information systems, CCTV and fencing</t>
  </si>
  <si>
    <t>Proposed new entrance to Platform 1.</t>
  </si>
  <si>
    <t>Diversion of existing telecommunication ducts.</t>
  </si>
  <si>
    <t>Construction of new Platform 4 including platform furniture, fencing, lighting, CCTV, passenger information systems and shelters</t>
  </si>
  <si>
    <t>Rearrangement of parking to provide new pedestrian pavement area including bike shelters, CCTV and passenger information systems</t>
  </si>
  <si>
    <t>Proposed track work and overhead electrification including realignment of track for turnback facility, mast and overhead line electrification installation and modifications to associated signalling and rail systems.</t>
  </si>
  <si>
    <r>
      <t>Construction of emergency egress to existing public footpath</t>
    </r>
    <r>
      <rPr>
        <sz val="10"/>
        <rFont val="Arial"/>
        <family val="2"/>
      </rPr>
      <t xml:space="preserve"> on St Mary's Villas</t>
    </r>
    <r>
      <rPr>
        <sz val="10"/>
        <color theme="1"/>
        <rFont val="Arial"/>
        <family val="2"/>
      </rPr>
      <t xml:space="preserve"> including ramp, walkway and fencing.</t>
    </r>
  </si>
  <si>
    <t>Establish a temporary construction compound to facilitate depot, bridge and station works. The compound is within current CIE lands. The compound will be accessed via Drogheda MacBride Station car park. Works will include fencing / hoarding, site offices, welfare facilities, storage facilities, workshops, parking and storage of certain construction plant and equipment storage required to carry out the works.</t>
  </si>
  <si>
    <t>Replacement of Drogheda MacBride Station Footbridge span (OBB81) to provide sufficient vertical clearance to install overhead line electrification.</t>
  </si>
  <si>
    <t>Modification to Drogheda Platform 1 station canopy to provide sufficient clearance to install overhead line electrification.</t>
  </si>
  <si>
    <t>38</t>
  </si>
  <si>
    <t>39</t>
  </si>
  <si>
    <t>40</t>
  </si>
  <si>
    <t>Lineside cabling works to connect signalling with proposed Signalling Equipment Buildings along the line.</t>
  </si>
  <si>
    <t>Establish a temporary construction compound to facilitate the construction of minor upgrade works to Fairview Depot Sidings. The compound will be located on existing CIE lands.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</si>
  <si>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the construction of minor upgrade works to Fairview Depot. The compound will be located on existing CIE lands. Works will include fencing / hoarding and may also include site offices, welfare facilities, storage facilities and workshops as well as storage of certain construction plant and equipment required to carry out the works.</t>
  </si>
  <si>
    <t>Existing Track Access via Collins Avenue East.</t>
  </si>
  <si>
    <t>Installation of a new drainage connection to be provided to suit Fairview Depot Sidings modifications.</t>
  </si>
  <si>
    <t>Proposed access to temporary construction compounds 1.01 and 1.02 shall be via the existing access from Alfie Byrne Road.</t>
  </si>
  <si>
    <t>Proposed access to temporary construction compound 1.09 shall be via the existing access from Clontarf Road.</t>
  </si>
  <si>
    <t>Existing Track Access via Howth Road.</t>
  </si>
  <si>
    <t>Establish a temporary construction compound to facilitate station improvement works. The compound is outside of CIE lands.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</si>
  <si>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station improvement, platform extension and turnback works. The compound shall be located on existing CIE lands.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</si>
  <si>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station improvement, platform extension and turnback works. The compound shall be located outside of current CIE lands on an existing car park within the Baldoyle Industrial Estate. Works will include fencing / hoarding and may also include site offices, welfare facilities, storage facilities and workshops as well as storage of certain construction plant and equipment required to carry out the works.</t>
  </si>
  <si>
    <t xml:space="preserve">Proposed access to temporary construction compounds 3.03 shall be via Carndonagh Lawn, adjacent to the station entrance. </t>
  </si>
  <si>
    <t>Existing Track Access via Howth Junction Business Centre / Kilbarrack Way.</t>
  </si>
  <si>
    <t xml:space="preserve">Proposed emergency escape route from platform 2 with access to existing public footpath. </t>
  </si>
  <si>
    <t>Lineside cabling works to connect signalling with proposed Signalling Equipment Building along the line.</t>
  </si>
  <si>
    <t>Proposed access to temporary construction compounds 3.08 shall be via Kilbarrack Way, adjacent to the station entrance.</t>
  </si>
  <si>
    <t>Proposed access to temporary construction compounds 3.10 will be via the existing CIE access from the Baldoyle Industrial Estate (and via compound 3.18 as per 3.17).</t>
  </si>
  <si>
    <t xml:space="preserve">Proposed access to temporary construction compounds 3.18 shall be via Grange Way. </t>
  </si>
  <si>
    <t>Extension of the platform to accommodate the new train stopping position, turnback facilities and modifications to associated impacted assets such as electrification. The works shall include provision of escape ramps.</t>
  </si>
  <si>
    <t>Widening of the current platform to achieve sufficient width up to the new section of extension. Includes modification to the stair access to the existing compound and modifications to associated impacted assets such as electrification.</t>
  </si>
  <si>
    <t>Existing Track Access via Howth Demesne / Howth Road.</t>
  </si>
  <si>
    <t>Installation of a new underground medium voltage power line as a diversion to facilitate the removal of existing as per 6.03, to accommodate construction of new Signalling Equipment Building (SEB) as per 6.04.</t>
  </si>
  <si>
    <t>Decommissioning and removal of existing underground medium voltage power line, with diversion as per 6.02.</t>
  </si>
  <si>
    <t>Construction of new embankment to support the proposed track works as per 6.05.</t>
  </si>
  <si>
    <t>Existing Track Access via Station Way.</t>
  </si>
  <si>
    <t>Construction of retaining wall to support trackwork serving new platform. It will be approximately 150m long and up to 2.5m high. Temporary acquisition of 3rd party lands and short term temporary diversions for pedestrians is required to facilitate its construction.</t>
  </si>
  <si>
    <t>Decommissioning and removal of existing underground surface water pipe, with diversion as per 7.05.</t>
  </si>
  <si>
    <t>Decommissioning and removal of existing underground foul sewer, with diversion as per 7.07.</t>
  </si>
  <si>
    <t>Existing access to Platform 0/1 to be maintained throughout construction.</t>
  </si>
  <si>
    <t>Construction of new embankment to support the new track works as per 7.11. (Similar to 8.02).</t>
  </si>
  <si>
    <t>Establish a temporary construction compound to facilitate station improvement, platform extension and turnback works. The compound is located outside of current CIE lands. Access shall be via the R123. Works will include fencing / hoarding and may also include site offices, welfare facilities, storage facilities and workshops as well as storage of certain construction plant and equipment required to carry out the works. (Similar to 6.06 and 7.01)</t>
  </si>
  <si>
    <t>Construction of new embankment to support the new track works as per 7.11. (Similar to 7.12).</t>
  </si>
  <si>
    <t>Establish a temporary construction compound to facilitate station improvement, platform extension, turnback works and retaining wall. The compound is located outside of current CIE lands. Access shall be via the R123. Works will include fencing / hoarding and may also include site offices, welfare facilities, storage facilities and workshops as well as storage of certain construction plant and equipment required to carry out the works. (Similar to 6.06 and 8.01). Access via compound 8.01 as per 8.04.</t>
  </si>
  <si>
    <t>Establish a temporary construction compound to facilitate construction of a new SEB, station improvement, platform extension, turnback works and retaining wall. The compound is located outside of current CIE lands. Access shall be via the R123. Works will include fencing / hoarding and may also include site offices, welfare facilities, storage facilities and workshops as well as storage of certain construction plant and equipment required to carry out the works. (Similar to 7.01 and 8.01). Access via compound 8.01 as per 8.04.</t>
  </si>
  <si>
    <t>Proposed access to temporary construction compound 8.01 will be from Mayne Road (R123).</t>
  </si>
  <si>
    <t>Proposed access to temporary construction compounds 10.03 shall be via Strand Court.</t>
  </si>
  <si>
    <t>Establish a temporary construction compound to facilitate turnback and retaining wall works. The compound is located outside of CIE lands. Works will include fencing / hoarding and may also include storage of certain construction plant and equipment required to carry out the works.</t>
  </si>
  <si>
    <t>Temporary decommissioning of existing electrification north of Malahide Station to enable the construction of track and OHLE works on the line. To be reinstated as per 10.09.</t>
  </si>
  <si>
    <t>Establish a temporary construction compound to facilitate Malahide Viaduct (UBB30) and turnback works. The compound is located outside of CIE lands. Works will include fencing / hoarding and may also include site offices, welfare facilities, storage facilities and workshops as well as storage of certain construction plant and equipment required to carry out the works. (Similar to 11.01)</t>
  </si>
  <si>
    <t>Proposed access to temporary construction compounds 10.18 shall be via The Marina Road.</t>
  </si>
  <si>
    <t>Establish a temporary construction compound to facilitate Malahide Viaduct (UBB30) and turnback works. The compound is located outside of CIE lands. Access will be via Marina Village Road. Works will include fencing / hoarding and may also include site offices, welfare facilities, storage facilities and workshops as well as storage of certain construction plant and equipment required to carry out the works. (Similar to 10.18)</t>
  </si>
  <si>
    <t>Proposed access to temporary construction compounds 11.09 and permanent substation compound shall be via Corballis Back Road (R126).</t>
  </si>
  <si>
    <t>Installation of a new underground medium voltage power line as a diversion to facilitate the removal of existing as per 11.14.</t>
  </si>
  <si>
    <t>Installation of a new underground new telecommunications cable on Turvey Avenue as a diversion to facilitate the removal of existing as per 12.02.</t>
  </si>
  <si>
    <t>Establish a temporary construction compound to facilitate the construction of a traction substation and linewide works compound including track access point to support adjacent electrification works. The compound is outside of current CIE lands. Works will include fencing / hoarding, site offices, welfare facilities, storage facilities, workshops, parking and storage of certain construction plant and equipment storage required to carry out the works.</t>
  </si>
  <si>
    <t>Works to Rogerstown Viaduct (UBB36) to provide supports for new overhead electrification equipment.</t>
  </si>
  <si>
    <t>Establish a linewide works compound to support electrification works. The compound will be within CIE lands. Works will include fencing / hoarding, site offices, welfare facilities, storage facilities, workshops, parking and storage of certain construction plant and equipment storage required to carry out the works.</t>
  </si>
  <si>
    <t>Proposed access to temporary construction compounds 12.05 and permanent substation compound shall be via. Donabate Station car park.</t>
  </si>
  <si>
    <t>Existing Track Access via. Donabate Station car park.</t>
  </si>
  <si>
    <t>Modifications to overbridge (OBB38) carrying Rogerstown Lane parapets providing compliance with OHLE infrastructure safety requirements.</t>
  </si>
  <si>
    <t>Installation of a new overhead medium voltage power line on overbridge (OBB38) carrying Rogerstown Lane as a diversion to facilitate the removal of existing as per 13.02.</t>
  </si>
  <si>
    <t>Installation of a new underground telecommunications cable on overbridge (OBB38) carrying Rogerstown Lane as a diversion to facilitate the removal of existing as per 13.05.</t>
  </si>
  <si>
    <t>Decommissioning and removal of existing overhead telecommunications cable adjacent overbridge (OBB38) carrying Rogerstown Lane to accommodate the electrification works as per 13.01, with diversion as per 13.05.</t>
  </si>
  <si>
    <t>Decommissioning and removal of existing overhead medium voltage power line to accommodate the electrification works as per 13.01, with diversion as per 13.06.</t>
  </si>
  <si>
    <t>Construction of Rush and Lusk Traction Substation to enable electrification of the line. It will located within a dedicated compound accessed via R128 Station Road (as described in 13.12). The compound will retain the existing track access point to maintain track and electrification assets.</t>
  </si>
  <si>
    <t>Establish a temporary construction compound to facilitate the construction of a traction substation, OHLE maintenance compound, station access junction improvements and linewide works compound including track access point to support adjacent electrification works. The compound is within CIE lands, however a portion of land outside of CIE ownership is required to upgrade the station access via Station Road (improving vehicle sightlines). Temporary acquisition of 3rd party lands is required to facilitate the access to the compounds during construction. Works will include fencing / hoarding, site offices, welfare facilities, storage facilities, workshops, parking and storage of certain construction plant and equipment storage required to carry out the works.</t>
  </si>
  <si>
    <t>Proposed access to temporary construction compound 13.10 and permanent substation and OHLE maintenance compound shall be via. Station Road (R128) and Rush and Lusk Station car park.</t>
  </si>
  <si>
    <t>Existing Track Access via. Rush and Lusk as per 11.09 and 11.10.</t>
  </si>
  <si>
    <t>Decommissioning and removal of existing overhead medium voltage power line to accommodate the electrification works as per 13.01, with associated diversion as per 13.13.</t>
  </si>
  <si>
    <t>Trackworks under overbridge (OBB39) carrying Station Road (R128) including lowering of tracks to provide sufficient vertical clearance to install overhead line electrification as per 13.01.</t>
  </si>
  <si>
    <t>Decommissioning and removal of existing overhead medium voltage power line to accommodate the electrification works as per 13.01, with associated diversion as per 13.17, 13.18, 13.19.</t>
  </si>
  <si>
    <t>Installation of a new overhead medium voltage power line as a diversion to facilitate the removal of existing as per 13.16.</t>
  </si>
  <si>
    <t>Installation of a new underground medium voltage power line as a diversion to facilitate the removal of existing as per 13.16.</t>
  </si>
  <si>
    <t>Construction of Under Track Crossing (UTX) to accommodate diversion as per 13.17.</t>
  </si>
  <si>
    <t>Installation of a new overhead medium voltage power line as a diversion to facilitate the removal of existing as per 13.22.</t>
  </si>
  <si>
    <t>Decommissioning and removal of existing overhead low/medium voltage power line to accommodate the electrification works as per 13.01, with associated diversion as per 13.25.</t>
  </si>
  <si>
    <t>Decommissioning and removal of existing overhead telecommunications cable adjacent overbridge (OBB41) carrying Local Road in Rathartan to accommodate the electrification works as per 13.01, with diversion as per 13.27.</t>
  </si>
  <si>
    <t>Installation of a new underground telecommunications cable on overbridge (OBB41) carrying Local Road in Rathartan as a diversion to facilitate the removal of existing as per 13.26.</t>
  </si>
  <si>
    <t>Installation of a new overhead medium voltage power line as a diversion to facilitate the removal of existing as per 13.31.</t>
  </si>
  <si>
    <t>Proposed access to temporary construction compound 13.34 shall be via. Tyrrelstown Road.</t>
  </si>
  <si>
    <t>Establish a temporary construction compound to facilitate track lowering works and UTX diversion. The compound is outside of current CIE lands. Works will include fencing / hoarding and may also include site offices, welfare facilities, storage facilities and workshops as well as storage of certain construction plant and equipment required to carry out the works.</t>
  </si>
  <si>
    <t>Installation of a new overhead medium voltage power line as a diversion to facilitate the removal of existing as per 13.35.</t>
  </si>
  <si>
    <t>Decommissioning and removal of existing overhead medium voltage power line to accommodate the electrification works as per 13.29, with associated diversion as per 13.32.</t>
  </si>
  <si>
    <t>Decommissioning and removal of existing overhead medium voltage power line to accommodate the electrification works as per 13.29, with associated diversion as per 13.36.</t>
  </si>
  <si>
    <t>41</t>
  </si>
  <si>
    <t>Construction of Under Track Crossing (UTX) to accommodate diversion as per 13.38.</t>
  </si>
  <si>
    <t>Proposed access to temporary construction compound 13.40 shall be via. Tyrrelstown Road.</t>
  </si>
  <si>
    <t>Decommissioning and removal of existing overhead 38kV power line to accommodate the electrification works as per 13.29, with associated diversion as per 13.38.</t>
  </si>
  <si>
    <t>Installation of a new underground 38kV power line as a diversion to facilitate the removal of existing as per 13.37.</t>
  </si>
  <si>
    <t>Decommissioning and removal of existing overhead medium voltage power line to accommodate the electrification works as per 14.01, with associated diversion as per 14.03.</t>
  </si>
  <si>
    <t>Installation of a new overhead medium voltage power line as a diversion to facilitate the removal of existing as per 14.02.</t>
  </si>
  <si>
    <t>Installation of a new underground medium voltage power line as a diversion to facilitate the removal of existing as per 14.04.</t>
  </si>
  <si>
    <t>Installation of a new overground medium voltage power line as a diversion to facilitate the removal of existing as per 14.04.</t>
  </si>
  <si>
    <t>Decommissioning and removal of existing overhead medium voltage power line to accommodate the electrification works as per 14.01, with associated diversion as per 14.05 and 14.06.</t>
  </si>
  <si>
    <t>Decommissioning and removal of existing overhead medium voltage power line to accommodate the electrification works as per 14.01, with associated diversion as per 14.08.</t>
  </si>
  <si>
    <t>Installation of a new overhead medium voltage power line as a diversion to facilitate the removal of existing as per 14.07.</t>
  </si>
  <si>
    <t>Decommissioning and removal of existing overhead low voltage power line to accommodate the electrification works as per 14.01, with associated diversion as per 14.13.</t>
  </si>
  <si>
    <t>Decommissioning and removal of existing overhead medium voltage power line to accommodate the electrification works as per 14.01, with associated diversion as per 14.11.</t>
  </si>
  <si>
    <t>Installation of a new underground low voltage power line as a diversion to facilitate the removal of existing as per 14.12.</t>
  </si>
  <si>
    <t>Installation of a new underground medium voltage power line as a diversion to facilitate the removal of existing as per 14.10. (Similar to 14.17).</t>
  </si>
  <si>
    <t>Proposed access to temporary construction compound 14.19 shall be via. Baldongan Close (L1285).</t>
  </si>
  <si>
    <t>Proposed access to temporary construction compound 14.20 shall be via. Baldongan Close (L1285).</t>
  </si>
  <si>
    <t>Installation of a new underground medium voltage power line as a diversion to facilitate the removal of existing as per 14.21.</t>
  </si>
  <si>
    <t>Establish a temporary construction compound to facilitate UTX diversion. The compound is outside of current CIE lands. Access shall be via the L1285. Works will include fencing / hoarding and may also include site offices, welfare facilities, storage facilities and workshops as well as storage of certain construction plant and equipment required to carry out the works</t>
  </si>
  <si>
    <t>Decommissioning and removal of existing overhead medium voltage power line to accommodate the electrification works as per 14.25, with associated diversion as per 14.17 and 14.18.</t>
  </si>
  <si>
    <t>Decommissioning and removal of existing overhead medium voltage power line to accommodate the electrification works as per 14.25, with associated diversion as per 14.23.</t>
  </si>
  <si>
    <t>Installation of a new underground medium voltage power line as a diversion to facilitate the removal of existing as per 14.24.</t>
  </si>
  <si>
    <t>Construction of Under Track Crossing (UTX) to accommodate diversion as per 14.23.</t>
  </si>
  <si>
    <t>Establish a temporary construction compound to facilitate the construction of a permanent substation compound and new access road. The compound is outside of current CIE lands. Works will include fencing / hoarding, site offices, welfare facilities, storage facilities, workshops, parking and storage of certain construction plant and equipment storage required to carry out the works.</t>
  </si>
  <si>
    <t>Proposed access to temporary construction compound 15.12 shall be via. Skerries Golf Link Road.</t>
  </si>
  <si>
    <t>Establish a temporary construction compound to facilitate UTX diversion. The compound is outside of current CIE lands. Works will include fencing / hoarding and may also include site offices, welfare facilities, storage facilities and workshops as well as storage of certain construction plant and equipment required to carry out the works.</t>
  </si>
  <si>
    <t xml:space="preserve">Existing Track Access via. Skerries Station car park, off Station Road. </t>
  </si>
  <si>
    <t>Construction of Traction Paralleling Hut, including installation of equipment and associated cable connections. Construction of retaining wall locally around the Traction Paralleling Hut cut into the existing embankment.</t>
  </si>
  <si>
    <t>Works Layout Plan No. 15</t>
  </si>
  <si>
    <t>Proposed Track Access via. Rush and Lusk compounds as per 13.08 and 13.09.</t>
  </si>
  <si>
    <t>Proposed Track Access via. South Skerries substation compound as per 15.02.</t>
  </si>
  <si>
    <t>Proposed access to permanent substation compound 15.02 shall be via Skerries Golf Link Road.</t>
  </si>
  <si>
    <t>Construction of Skerries South electrical substation compound to enable electrification of the line. It will located within a dedicated compound accessed via Skerries Golf Link Road (as described in 15.04).</t>
  </si>
  <si>
    <t>Proposed access to temporary construction compound 15.03 shall be via. Private access road off Skerries Golf Link Road.</t>
  </si>
  <si>
    <t>Proposed access to temporary construction compound 15.13 shall be via. Skerries Golf Link Road.</t>
  </si>
  <si>
    <t>Decommissioning and removal of existing overhead medium voltage power line to accommodate the electrification works as per 15.16, with associated diversion as per 15.10.</t>
  </si>
  <si>
    <t>Installation of a new underground medium voltage power line as a diversion to facilitate the removal of existing as per 15.09.</t>
  </si>
  <si>
    <t>Decommissioning and removal of existing overhead medium voltage power line to accommodate the electrification works as per 15.16, with associated diversion as per 15.14.</t>
  </si>
  <si>
    <t>Installation of a new underground medium voltage power line as a diversion to facilitate the removal of existing as per 15.11.</t>
  </si>
  <si>
    <t>Construction of Under Track Crossing (UTX) to accommodate diversion as per 15.14.</t>
  </si>
  <si>
    <t>Installation of a new underground low voltage power line as a diversion to facilitate the removal of existing as per 15.18.</t>
  </si>
  <si>
    <t>Decommissioning and removal of existing overhead low voltage power line to accommodate the electrification works as per 15.16, with associated diversion as per 15.19.</t>
  </si>
  <si>
    <t xml:space="preserve">Proposed access to temporary construction compound 15.23 shall be via. Skerries Station car park, off Station Road. </t>
  </si>
  <si>
    <t>Decommissioning and removal of existing overhead medium voltage power line to accommodate the electrification works as per 15.16, with associated diversion as per 15.25.</t>
  </si>
  <si>
    <t>Installation of a new overhead medium voltage power line as a diversion to facilitate the removal of existing as per 15.24.</t>
  </si>
  <si>
    <t>Proposed access to utility diversion works 15.25 shall be via. Skerries Road (R127).</t>
  </si>
  <si>
    <t>Proposed access to permanent substation compound 16.03 shall be via private road off Barnageeragh Road (L1270).</t>
  </si>
  <si>
    <t>Construction of Skerries North electrical substation to enable electrification of the line. It will located within a dedicated compound accessed via private road off Barnageeragh Road (L1270). (as described in 16.05).</t>
  </si>
  <si>
    <t>Proposed Track Access via. North Skerries substation compound as per 16.03.</t>
  </si>
  <si>
    <t>Decommissioning and removal of existing overhead medium voltage power line to accommodate the electrification works as per 16.11, with associated diversion as per 16.08.</t>
  </si>
  <si>
    <t>Installation of new underground medium voltage power line through underbridge Barnageeragh Road to R127 (UBB53) as a diversion to facilitate removal of existing lines in 16.06.</t>
  </si>
  <si>
    <t>Installation of a new overhead medium voltage power line as a diversion to facilitate the removal of existing as per 16.09.</t>
  </si>
  <si>
    <t>Decommissioning and removal of existing overhead low voltage power line to accommodate the electrification works as per 16.11, with associated diversion as per 16.06.</t>
  </si>
  <si>
    <t xml:space="preserve">Existing Track Access via. Skerries Road ( R127). </t>
  </si>
  <si>
    <t>Installation of a new overhead medium voltage power line as a diversion to facilitate the removal of existing as per 16.15.</t>
  </si>
  <si>
    <t>Installation of a new underground medium voltage power line as a diversion to facilitate the removal of existing as per 16.15.</t>
  </si>
  <si>
    <t>Construction of Under Track Crossing (UTX) to accommodate diversion as per 16.17.</t>
  </si>
  <si>
    <t>Proposed access to temporary UTX compounds 16.18 and 16.23 shall be via Tanners Water Lane.</t>
  </si>
  <si>
    <t>Proposed access to temporary UTX compounds 16.21 and 16.25 shall be via an existing farm access on Skerries Road.</t>
  </si>
  <si>
    <t>Installation of a new underground medium voltage power line as a diversion to facilitate the removal of existing as per 16.28.</t>
  </si>
  <si>
    <t>Decommissioning and removal of existing overhead low voltage power line to accommodate the electrification works as per 16.14, with associated diversion as per 16.30.</t>
  </si>
  <si>
    <t>Decommissioning and removal of existing overhead medium voltage power line to accommodate the electrification works as per 16.14, with associated diversion as per 16.17 and 16.19.</t>
  </si>
  <si>
    <t>Installation of a new underground low voltage power line as a diversion to facilitate the removal of existing as per 16.29.</t>
  </si>
  <si>
    <t>Decommissioning and removal of existing overhead medium voltage power line to accommodate the electrification works as per 16.14, with associated diversion as per 16.26 and 16.27.</t>
  </si>
  <si>
    <t>Construction of culvert extension  to existing UBB18B to support trackwork as per 7.11.</t>
  </si>
  <si>
    <t>Construction of new single span arch bridge carrying new trackwork as per 7.11. The new bridge will be constructed adjacent to existing UBB19/19A.</t>
  </si>
  <si>
    <t>Proposed access to utility diversions 16.07 and 16.08 shall be via private road off Barnageeragh Road (L1270).</t>
  </si>
  <si>
    <t>Trackworks under overbridge carrying Lawless Terrace / R127 (OBB55) including lowering of tracks to provide sufficient vertical clearance to install overhead line electrification. (Similar to 16.31)</t>
  </si>
  <si>
    <t>Installation of a new underground low voltage power line as a diversion to facilitate the removal of existing as per 17.02.</t>
  </si>
  <si>
    <t>Installation of a new underground medium voltage power line as a diversion to facilitate the removal of existing as per 17.05.</t>
  </si>
  <si>
    <t>Decommissioning and removal of existing overhead low and medium voltage power lines to accommodate the electrification works as per 17.09, with associated diversion as per 17.03.</t>
  </si>
  <si>
    <t>Decommissioning and removal of existing overhead medium voltage power lines to accommodate the electrification works as per 17.09, with associated diversion as per 17.06.</t>
  </si>
  <si>
    <t>Decommissioning and removal of existing overhead low voltage power lines to accommodate the electrification works as per 17.09, with associated diversion as per 17.08.</t>
  </si>
  <si>
    <t>Installation of a new underground low voltage power line as a diversion to facilitate the removal of existing as per 17.07.</t>
  </si>
  <si>
    <t>Decommissioning and removal of existing overhead low voltage power lines to accommodate the electrification works as per 17.09, with associated diversion as per 17.11.</t>
  </si>
  <si>
    <t>Installation of a new underground low voltage power line as a diversion to facilitate the removal of existing as per 17.10.</t>
  </si>
  <si>
    <t>Installation of a new underground medium voltage power line as a diversion to facilitate the removal of existing as per 17.12.</t>
  </si>
  <si>
    <t>Decommissioning and removal of existing overhead medium voltage power lines to accommodate the electrification works as per 17.09, with associated diversion as per 17.13.</t>
  </si>
  <si>
    <t>Decommissioning and removal of existing overhead medium voltage power lines to accommodate the electrification works as per 17.09, with associated diversion as per 17.15.</t>
  </si>
  <si>
    <t>Installation of a new underground medium voltage power line as a diversion to facilitate the removal of existing as per 17.14.</t>
  </si>
  <si>
    <t>Proposed access to construction compound 17.17 shall be via Quay Street.</t>
  </si>
  <si>
    <t>Establish a temporary construction compound to facilitate viaduct OHLE support works. The compound is outside of current CIE lands. Works will include fencing / hoarding and may also include site offices, welfare facilities, storage facilities and workshops as well as storage of certain construction plant and equipment required to carry out the works.</t>
  </si>
  <si>
    <t>Decommissioning and removal of existing overhead low voltage power lines to accommodate the electrification works as per 17.09, with associated diversion as per 17.21.</t>
  </si>
  <si>
    <t>Installation of a new underground low voltage power line as a diversion to facilitate the removal of existing as per 17.20.</t>
  </si>
  <si>
    <t xml:space="preserve">Existing Track Access via. Bath Road. </t>
  </si>
  <si>
    <t>Proposed temporary and permanent access to substation compound 17.25 and 17.27 shall be via R132.</t>
  </si>
  <si>
    <t>Proposed Track Access via. Balbriggan substation compound as per 17.25.</t>
  </si>
  <si>
    <t>Construction of Balbriggan electrical substation to enable electrification of the line. It will located within a dedicated compound accessed via R132 (as described in 17.27). The compound will include a new track access point to maintain track and electrification assets.</t>
  </si>
  <si>
    <t>Establish a temporary construction compound to facilitate the construction of a traction substation, new access road and linewide works compound including track access point to support adjacent electrification works. The compound is outside of current CIE lands. Works will include fencing / hoarding, site offices, welfare facilities, storage facilities, workshops, parking and storage of certain construction plant and equipment storage required to carry out the works.</t>
  </si>
  <si>
    <t>Decommissioning and removal of existing overhead medium voltage power lines to accommodate the electrification works as per 18.01, with associated diversion as per 18.03.</t>
  </si>
  <si>
    <t>Installation of new overhead medium voltage power line on overbridge carrying local access off the R132 / Knocknagin (OBB63) as a diversion to facilitate the removal of lines in 18.02.</t>
  </si>
  <si>
    <t>Decommissioning and removal of existing overhead low voltage power lines to accommodate the electrification works as per 18.01, with associated diversion as per 18.05.</t>
  </si>
  <si>
    <t>Installation of a new overhead low voltage power line as a diversion to facilitate the removal of existing as per 18.04.</t>
  </si>
  <si>
    <t>Installation of new underground low voltage power line as a diversion to facilitate the removal of lines in 18.10.</t>
  </si>
  <si>
    <t>Construction of Under Track Crossing (UTX) to accommodate diversion as per 18.09.</t>
  </si>
  <si>
    <t>Decommissioning and removal of existing overhead low voltage power lines to accommodate the electrification works as per 18.01, with associated diversion as per 18.09.</t>
  </si>
  <si>
    <t>Proposed access to temporary UTX compound 18.06 shall be via Station Road.</t>
  </si>
  <si>
    <t>Proposed access to temporary UTX compound 18.08 shall be via Station Road.</t>
  </si>
  <si>
    <t>Decommissioning and removal of existing overhead telecommunication lines to accommodate the electrification works as per 18.01, with associated diversion as per 18.14.</t>
  </si>
  <si>
    <t>Installation of a new underground telecommunication line as a diversion to facilitate the removal of existing as per 18.13.</t>
  </si>
  <si>
    <t>Proposed access to construction compound 18.15 shall be via Gormanston Station car park off Station Road.</t>
  </si>
  <si>
    <t xml:space="preserve">Existing Track Access via Gormanston Station car park off Station Road. </t>
  </si>
  <si>
    <t>Proposed access to construction compound 18.19 and 18.20 shall be via a local road adjacent Gormanston Camp, off the R132.</t>
  </si>
  <si>
    <t>Proposed Track Access via. Gormanston substation compound as per 18.20.</t>
  </si>
  <si>
    <t>Establish a permanent electrical substation compound that will also be used as a temporary construction compound. The compound is outside of current CIE lands. Works will include fencing / hoarding, site offices, welfare facilities, storage facilities, workshops, parking and storage of certain construction plant and equipment storage required to carry out the works.</t>
  </si>
  <si>
    <t>Construction of Gormanston electrical substation to enable electrification of the line. It will located within a dedicated compound accessed via a local road adjacent Gormanston Camp, off the R132 (as described in 18.21).</t>
  </si>
  <si>
    <t xml:space="preserve">Existing Track Access via Mosney Accommodation Road off R132. </t>
  </si>
  <si>
    <t>Installation of new underground medium voltage power line as a diversion to facilitate the removal of lines in 19.04.</t>
  </si>
  <si>
    <t>Decommissioning and removal of existing overhead low voltage power lines to accommodate the electrification works as per 19.03, with associated diversion as per 19.14.</t>
  </si>
  <si>
    <t>Decommissioning and removal of existing overhead low voltage power lines to accommodate the electrification works as per 19.03, with associated diversion as per 19.09.</t>
  </si>
  <si>
    <t>Decommissioning and removal of existing overhead medium voltage power lines to accommodate the electrification works as per 19.03, with associated diversion as per 19.05 and 19.07.</t>
  </si>
  <si>
    <t>Installation of new overhead low voltage power line as a diversion to facilitate the removal of lines in 19.13.</t>
  </si>
  <si>
    <t>Proposed access to construction compound 19.16 shall be via Coastview Cottages off the R132.</t>
  </si>
  <si>
    <t>Establish a temporary construction compound to facilitate viaduct OHLE support works. The compound is outside of current CIE lands. Works will include fencing / hoarding and may also include site offices, welfare facilities, storage facilities and workshops as well as storage of certain construction plant and equipment required to carry out the works. (Similar to 20.02)</t>
  </si>
  <si>
    <t>Proposed access to construction compound 20.02 shall be via R150.</t>
  </si>
  <si>
    <t>Decommissioning and removal of existing overhead medium voltage power lines to accommodate the electrification works as per 20.13, with associated diversion as per 20.07 and 20.09 and 20.11.</t>
  </si>
  <si>
    <t>Installation of new underground medium voltage power line as a diversion to facilitate the removal of lines in 20.12.</t>
  </si>
  <si>
    <t>Installation of new overhead medium voltage power line as a diversion to facilitate the removal of lines in 20.12.</t>
  </si>
  <si>
    <t xml:space="preserve">Existing Track Access via the station car park. </t>
  </si>
  <si>
    <t>Proposed access to construction compound 20.17 shall be via Narroways Road L5632.</t>
  </si>
  <si>
    <t>Installation of new underground medium voltage power line under L5615 Pilltown Road (UBB76) as a diversion to facilitate removal of existing line in 20.20.</t>
  </si>
  <si>
    <t>Decommissioning and removal of existing overhead medium voltage power lines to accommodate the electrification works as per 20.13, with associated diversion as per 20.19. (Similar to 21.01)</t>
  </si>
  <si>
    <t>Decommissioning and removal of existing overhead medium voltage power lines to accommodate the electrification works as per 21.02, with associated diversion as per 20.19. (Similar to 20.20)</t>
  </si>
  <si>
    <t>Decommissioning and removal of existing overhead medium voltage power lines to accommodate the electrification works as per 21.02, with associated diversion as per 21.03</t>
  </si>
  <si>
    <t>Installation of new overhead medium voltage power line on overbridge carrying local access in Colpe (OBB77) as a diversion to facilitate removal of existing line in 21.04.</t>
  </si>
  <si>
    <t>Proposed access to construction compound 21.06 shall be via Colpe Road.</t>
  </si>
  <si>
    <t>Establish a temporary construction compound to facilitate track lowering works. The compound is outside of current CIE lands. Works will include fencing / hoarding and may also include site offices, welfare facilities, storage facilities and workshops as well as storage of certain construction plant and equipment required to carry out the works.</t>
  </si>
  <si>
    <t>Proposed access to temporary UTX compound 21.15 shall be via Colpe Road.</t>
  </si>
  <si>
    <t>Establish a temporary construction compound to facilitate UTX diversion and linewide works. The compound is outside of current CIE lands. Works will include fencing / hoarding, site offices, parking, welfare facilities, storage facilities and workshops as well as storage of certain construction plant and equipment required to carry out the works.</t>
  </si>
  <si>
    <t>Proposed access to temporary UTX compound 21.13 shall be via Park Wood.</t>
  </si>
  <si>
    <t>Installation of new overhead medium voltage power line as a diversion to facilitate the removal of lines in 20.10.</t>
  </si>
  <si>
    <t>Decommissioning and removal of existing overhead 38kV voltage power lines to accommodate the electrification works as per 22.01, with associated diversion as per 22.04</t>
  </si>
  <si>
    <t>Installation of new underground 38kV voltage power line as a diversion to facilitate the removal of lines in 22.02.</t>
  </si>
  <si>
    <t>Establish a linewide works compound to support electrification, station, depot, substation, bridge rebuild and UTX works. The compound is not currently within CIE lands. Works will include fencing / hoarding, site offices, welfare facilities, storage facilities, workshops, parking and storage of certain construction plant and equipment storage required to carry out the works.</t>
  </si>
  <si>
    <t>Proposed access to construction compound 23.02 shall be via R150.</t>
  </si>
  <si>
    <t>Proposed access to construction compound 23.11 and 23.12 shall be through Drogheda Depot.</t>
  </si>
  <si>
    <t>Proposed access to construction compound 23.21 shall be via Railway Terrace/McGrath's Lane.</t>
  </si>
  <si>
    <t>Establish a temporary construction compound to facilitate overbridge replacement works and SEB construction works. The compound will serve as a permanent compound for the Drogheda Signalling Equipment Building, albeit with likely a reduced footprint. Works will include fencing / hoarding, site offices, welfare facilities, storage facilities, workshops, parking and storage of certain construction plant and equipment storage required to carry out the works.</t>
  </si>
  <si>
    <t>Alterations of Dublin Road underbridge (UBK01) to facilitate widening for installation of Platform 4. Includes widening of existing abutments as well as deck replacement.</t>
  </si>
  <si>
    <t>Proposed access to construction compound 23.38 shall be via Drogheda MacBride Station car park.</t>
  </si>
  <si>
    <t>Establish a temporary construction compound to facilitate bridge and station works. The compound is within current CIE lands. Works will include fencing / hoarding, site offices, welfare facilities, storage facilities, workshops, parking and storage of certain construction plant and equipment storage required to carry out the works.</t>
  </si>
  <si>
    <t xml:space="preserve">Existing Track Access via Drogheda MacBride Station car park. </t>
  </si>
  <si>
    <t>Decommissioning and removal of existing overhead medium voltage power lines to accommodate the electrification works as per 23.40, with associated diversion as per 23.03.</t>
  </si>
  <si>
    <t>Construction of Bettystown electrical substation to enable electrification of the line. It will located within a dedicated compound accessed via Narroways Road L5632. The compound will include a new track access point to maintain track and electrification assets.</t>
  </si>
  <si>
    <t>Proposed Track Access via. Bettystown substation compound as per 20.17.</t>
  </si>
  <si>
    <t>Construction of new embankment to raise the ground level by approximately 1m to facilitate the construction of the new retaining wall as per 7.09.</t>
  </si>
  <si>
    <t>Installation of a new underground surface water pipe as a diversion to facilitate the removal of existing as per 7.04, to accommodate construction of new retaining wall as per 7.09.</t>
  </si>
  <si>
    <t>Decommissioning and removal of existing overhead medium voltage power line to accommodate the electrification works as per 11.07, with diversion as per 11.13.</t>
  </si>
  <si>
    <t>Decommissioning and removal of existing overhead  telecommunications cable to accommodate the electrification works as per 12.12, with diversion as per 12.01.</t>
  </si>
  <si>
    <t>Construction of Rush and Lusk OHLE Maintenance Compound to enable maintenance of the electrification of the line. It will located within a dedicated compound accessed via R128 Station Road (as described in 13.12).</t>
  </si>
  <si>
    <t>Establish a temporary works area with access off Barnageeragh Road (R127) to facilitate the construction of a new Traction Paralleling Hut, including installation of equipment, associated cable connections and retaining wall locally to cut into the existing embankment. linewide works compound to support electrification works. The works area will be outside CIE lands. Works will include fencing / hoarding, parking and storage of certain construction plant and equipment storage required to carry out the works.</t>
  </si>
  <si>
    <t>Proposed access to temporary UTX compound 19.06 shall be via local roads off the R132.</t>
  </si>
  <si>
    <t>Proposed access to temporary UTX compound 19.09 shall be via local roads off the R132.</t>
  </si>
  <si>
    <t>Decommissioning and removal of existing overhead medium voltage power lines to accommodate the electrification works as per 21.16, with associated diversion as per 21.11 and 21.14.</t>
  </si>
  <si>
    <t>Construction of Drogheda electrical substation to enable electrification of the line. It will located within a dedicated compound accessed through Drogheda Depot.</t>
  </si>
  <si>
    <t>Installation of a new underground 600mm diameter pipe to facilitate Otter Crossing underneath the track. Otter proof fencing provided on both sides of the railway extending 100m north and south of the proposed crossing.</t>
  </si>
  <si>
    <t>Construction of Signalling Equipment Building (SEB), including installation of equipment and cable connections to receiving network. Permanent access to SEB shall be via. Myrtle Avenue.</t>
  </si>
  <si>
    <t xml:space="preserve">Removal of access to lands to facilitate closure of User Worked Level Crossing South of Donabate (XB001) 11.06. </t>
  </si>
  <si>
    <t>Proposed biodiversity enhancement works as a result of removal of access to land in 11.04.</t>
  </si>
  <si>
    <t>Proposed track work including realignment of the existing Down Main track to facilitate introduction of the new turnback as described in 10.09.</t>
  </si>
  <si>
    <t>Proposed access to temporary construction compounds 10.06 shall be via Sea Road.</t>
  </si>
  <si>
    <t>Proposed access to temporary construction compounds 10.10 shall be via Bissets Strand.</t>
  </si>
  <si>
    <t>Establish a temporary construction compound to facilitate modular reinforced earth wall works. The compound is located outside of CIE lands. Works will include fencing / hoarding and include storage of construction materials required to carry out the works. This compound will have a seasonal restriction, operating only between the May to Spetember period.</t>
  </si>
  <si>
    <t>Establish a temporary construction compound to facilitate modular reinforced earth wall works. Works will include fencing / hoarding and include storage of certain construction plant and equipment required to carry out the works and to facilitate plant and vehicle movements.</t>
  </si>
  <si>
    <t>Construction of modular reinforced earth wall to support alterations to trackwork. It will be approximately 400m long and up to 3m high, with a 1 in 2 slope embankment on top.</t>
  </si>
  <si>
    <t>Temporary acquisition of the proposed Broadmeadow Way greenway is expected to be required to facilitate its construction.</t>
  </si>
  <si>
    <t>Proposed access to temporary construction compounds 10.14 shall be via The Malahide WWTP Access Road.</t>
  </si>
  <si>
    <t xml:space="preserve">Establish a temporary construction compound to facilitate turnback and SET works. The compound is located outside of CIE lands. Access will be via The Malahide WWTP Access Road. Works will include fencing / hoarding and may also include site offices, welfare facilities, storage facilities and workshops as well as storage of certain construction plant and equipment required to carry out the works. </t>
  </si>
  <si>
    <t>Modification to existing junction on Camp Road to improve sightlines to facilitate access to temporary compound 18.19 and permanent compound 18.20.</t>
  </si>
  <si>
    <t>Works Layout Plan No. 19</t>
  </si>
  <si>
    <t>Construction of Donabate Traction Substation and permanent compound to enable electrification of the line. It will be located within a dedicated compound accessed via Corballis Back Road (R126) (as described in 11.08).  The compound will include a track access point to maintain track and electrification assets.</t>
  </si>
  <si>
    <t>Proposed Track Access via Donabate Traction Substation as per 11.09 and 11.10.</t>
  </si>
  <si>
    <t>Proposed access to temporary UTX compound 20.06 shall be via the station car park.</t>
  </si>
  <si>
    <t>Installation of a new underground foul sewer as a diversion to facilitate the removal of existing as per 7.06, to accommodate construction of new retaining wall as per 7.09.</t>
  </si>
  <si>
    <t>Installation of a new underground low voltage power line to facilitate the removal of existing residential connection as part of 13.14.</t>
  </si>
  <si>
    <t>Decommissioning and removal of existing overhead medium voltage power line to accommodate the electrification works as per 13.01, with associated diversion as per 13.23.</t>
  </si>
  <si>
    <t>Installation of a new overhead low/medium voltage power line as a diversion to facilitate the removal of existing as per 13.24.</t>
  </si>
  <si>
    <t>Works to Laytown Viaduct (UBB72) to provide supports for new overhead electrification equipment. Masts will likely be supported on additional steelwork attached to the bridge at the outer pier locations. (Similar to 19.17)</t>
  </si>
  <si>
    <t>Establish a temporary construction compound to facilitate viaduct OHLE support works. The compound is outside of current CIE lands. Access shall be via R150. Works will include fencing / hoarding and may also include site offices, welfare facilities, storage facilities and workshops as well as storage of certain construction plant and equipment required to carry out the works.</t>
  </si>
  <si>
    <t>Realignment of McGrath's Lane (north of overbridge) to suit overbridge replacement works (see 23.18), including all necessary civils works. Temporary access to properties shall be via an access road from the R150, as per 23.01.</t>
  </si>
  <si>
    <t>Realignment of McGrath's Lane (south of overbridge) to suit overbridge replacement works (see 23.18), including all necessary civils works.</t>
  </si>
  <si>
    <t>Sheet No.</t>
  </si>
  <si>
    <t>Table of Contents</t>
  </si>
  <si>
    <t>Railway Order - Works Layout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</si>
</sst>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3F3F76"/>
      <name val="Calibri"/>
      <family val="2"/>
      <scheme val="minor"/>
    </font>
    <font>
      <b/>
      <sz val="11"/>
      <color theme="1"/>
      <name val="Calibri"/>
      <family val="2"/>
      <scheme val="minor"/>
    </font>
    <font>
      <sz val="8"/>
      <name val="Calibri"/>
      <family val="2"/>
      <scheme val="minor"/>
    </font>
    <font>
      <sz val="11"/>
      <color theme="1"/>
      <name val="Arial"/>
      <family val="2"/>
    </font>
    <font>
      <b/>
      <sz val="12"/>
      <color theme="1"/>
      <name val="Arial"/>
      <family val="2"/>
    </font>
    <font>
      <b/>
      <sz val="10"/>
      <color theme="1"/>
      <name val="Arial"/>
      <family val="2"/>
    </font>
    <font>
      <sz val="10"/>
      <color theme="1"/>
      <name val="Arial"/>
      <family val="2"/>
    </font>
    <font>
      <sz val="10"/>
      <name val="Arial"/>
      <family val="2"/>
    </font>
    <font>
      <sz val="11"/>
      <color rgb="FFFF0000"/>
      <name val="Calibri"/>
      <family val="2"/>
      <scheme val="minor"/>
    </font>
  </fonts>
  <fills count="3">
    <fill>
      <patternFill patternType="none"/>
    </fill>
    <fill>
      <patternFill patternType="gray125"/>
    </fill>
    <fill>
      <patternFill patternType="solid">
        <fgColor rgb="FFFFCC99"/>
      </patternFill>
    </fill>
  </fills>
  <borders count="28">
    <border>
      <left/>
      <right/>
      <top/>
      <bottom/>
      <diagonal/>
    </border>
    <border>
      <left style="thin">
        <color rgb="FF7F7F7F"/>
      </left>
      <right style="thin">
        <color rgb="FF7F7F7F"/>
      </right>
      <top style="thin">
        <color rgb="FF7F7F7F"/>
      </top>
      <bottom style="thin">
        <color rgb="FF7F7F7F"/>
      </bottom>
      <diagonal/>
    </border>
    <border>
      <left/>
      <right/>
      <top/>
      <bottom style="thin">
        <color rgb="FF3D7206"/>
      </bottom>
      <diagonal/>
    </border>
    <border>
      <left/>
      <right/>
      <top/>
      <bottom style="thick">
        <color rgb="FF3D7206"/>
      </bottom>
      <diagonal/>
    </border>
    <border>
      <left/>
      <right/>
      <top style="thin">
        <color rgb="FF3D7206"/>
      </top>
      <bottom style="thick">
        <color rgb="FF3D7206"/>
      </bottom>
      <diagonal/>
    </border>
    <border>
      <left/>
      <right/>
      <top style="thick">
        <color rgb="FF3D7206"/>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thick">
        <color rgb="FF3D7206"/>
      </top>
      <bottom style="thin">
        <color theme="2" tint="-0.499984740745262"/>
      </bottom>
      <diagonal/>
    </border>
    <border>
      <left style="thin">
        <color theme="2" tint="-0.499984740745262"/>
      </left>
      <right style="thin">
        <color theme="2" tint="-0.499984740745262"/>
      </right>
      <top style="thick">
        <color rgb="FF3D7206"/>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ck">
        <color rgb="FF3D7206"/>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style="thin">
        <color theme="2" tint="-0.499984740745262"/>
      </left>
      <right/>
      <top style="thick">
        <color rgb="FF3D7206"/>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right/>
      <top style="thick">
        <color rgb="FF3D7206"/>
      </top>
      <bottom/>
      <diagonal/>
    </border>
    <border>
      <left/>
      <right/>
      <top style="thin">
        <color theme="2" tint="-0.499984740745262"/>
      </top>
      <bottom/>
      <diagonal/>
    </border>
    <border>
      <left/>
      <right style="thin">
        <color theme="2" tint="-0.499984740745262"/>
      </right>
      <top style="thin">
        <color theme="2" tint="-0.499984740745262"/>
      </top>
      <bottom style="thick">
        <color rgb="FF3D7206"/>
      </bottom>
      <diagonal/>
    </border>
    <border>
      <left style="thin">
        <color theme="2" tint="-0.499984740745262"/>
      </left>
      <right style="thin">
        <color theme="2" tint="-0.499984740745262"/>
      </right>
      <top style="thin">
        <color theme="2" tint="-0.499984740745262"/>
      </top>
      <bottom style="thick">
        <color rgb="FF3D7206"/>
      </bottom>
      <diagonal/>
    </border>
    <border>
      <left/>
      <right style="thin">
        <color theme="2" tint="-0.499984740745262"/>
      </right>
      <top style="thin">
        <color theme="2" tint="-0.499984740745262"/>
      </top>
      <bottom/>
      <diagonal/>
    </border>
    <border>
      <left style="thin">
        <color theme="2" tint="-0.499984740745262"/>
      </left>
      <right/>
      <top/>
      <bottom style="thick">
        <color rgb="FF3D7206"/>
      </bottom>
      <diagonal/>
    </border>
    <border>
      <left style="thin">
        <color theme="2" tint="-0.499984740745262"/>
      </left>
      <right/>
      <top/>
      <bottom style="thin">
        <color theme="2" tint="-0.499984740745262"/>
      </bottom>
      <diagonal/>
    </border>
    <border>
      <left style="thin">
        <color theme="2" tint="-0.499984740745262"/>
      </left>
      <right style="thin">
        <color theme="2" tint="-0.499984740745262"/>
      </right>
      <top/>
      <bottom/>
      <diagonal/>
    </border>
    <border>
      <left/>
      <right style="thin">
        <color theme="2" tint="-0.499984740745262"/>
      </right>
      <top style="thick">
        <color rgb="FF3D7206"/>
      </top>
      <bottom/>
      <diagonal/>
    </border>
    <border>
      <left style="thin">
        <color theme="2" tint="-0.499984740745262"/>
      </left>
      <right/>
      <top/>
      <bottom/>
      <diagonal/>
    </border>
  </borders>
  <cellStyleXfs count="2">
    <xf numFmtId="0" fontId="0" fillId="0" borderId="0"/>
    <xf numFmtId="0" fontId="1" fillId="2" borderId="1" applyNumberFormat="0" applyAlignment="0" applyProtection="0"/>
  </cellStyleXfs>
  <cellXfs count="57">
    <xf numFmtId="0" fontId="0" fillId="0" borderId="0" xfId="0"/>
    <xf numFmtId="0" fontId="2" fillId="0" borderId="0" xfId="0" applyFont="1"/>
    <xf numFmtId="0" fontId="0" fillId="0" borderId="0" xfId="0" quotePrefix="1"/>
    <xf numFmtId="0" fontId="4" fillId="0" borderId="0" xfId="0" applyFont="1"/>
    <xf numFmtId="0" fontId="4" fillId="0" borderId="0" xfId="0" applyFont="1" applyAlignment="1">
      <alignment horizontal="center" vertical="center" wrapText="1"/>
    </xf>
    <xf numFmtId="0" fontId="4" fillId="0" borderId="2" xfId="0" applyFont="1" applyBorder="1"/>
    <xf numFmtId="0" fontId="7"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9" fillId="0" borderId="0" xfId="0" applyFont="1"/>
    <xf numFmtId="0" fontId="5" fillId="0" borderId="0" xfId="0" applyFont="1" applyAlignment="1">
      <alignment horizontal="center"/>
    </xf>
    <xf numFmtId="0" fontId="7" fillId="0" borderId="0" xfId="0" applyFont="1" applyAlignment="1">
      <alignment horizontal="center" vertical="center" wrapText="1"/>
    </xf>
    <xf numFmtId="0" fontId="0" fillId="0" borderId="0" xfId="0" quotePrefix="1" applyAlignment="1">
      <alignment horizontal="center" vertical="center"/>
    </xf>
    <xf numFmtId="0" fontId="7" fillId="0" borderId="14" xfId="0" applyFont="1" applyBorder="1" applyAlignment="1">
      <alignment horizontal="left" vertical="center" wrapText="1"/>
    </xf>
    <xf numFmtId="0" fontId="7" fillId="0" borderId="14" xfId="0" applyFont="1" applyBorder="1" applyAlignment="1">
      <alignment horizontal="center" vertical="center" wrapText="1"/>
    </xf>
    <xf numFmtId="0" fontId="1" fillId="2" borderId="1" xfId="1" quotePrefix="1" applyAlignment="1">
      <alignment horizontal="center" vertical="center"/>
    </xf>
    <xf numFmtId="0" fontId="7" fillId="0" borderId="15" xfId="0" applyFont="1" applyBorder="1" applyAlignment="1">
      <alignment horizontal="center" vertical="center" wrapText="1"/>
    </xf>
    <xf numFmtId="0" fontId="6" fillId="0" borderId="0" xfId="0" applyFont="1" applyAlignment="1">
      <alignment horizontal="center" vertical="center"/>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center" vertical="center" wrapText="1"/>
    </xf>
    <xf numFmtId="0" fontId="7" fillId="0" borderId="18" xfId="0" applyFont="1" applyBorder="1" applyAlignment="1">
      <alignment horizontal="left" vertical="center" wrapText="1"/>
    </xf>
    <xf numFmtId="0" fontId="7" fillId="0" borderId="16" xfId="0" applyFont="1" applyBorder="1" applyAlignment="1">
      <alignment horizontal="left" vertical="center" wrapText="1"/>
    </xf>
    <xf numFmtId="0" fontId="7" fillId="0" borderId="20" xfId="0" applyFont="1" applyBorder="1" applyAlignment="1">
      <alignment horizontal="center" vertical="center" wrapText="1"/>
    </xf>
    <xf numFmtId="0" fontId="7" fillId="0" borderId="21" xfId="0" applyFont="1" applyBorder="1" applyAlignment="1">
      <alignment horizontal="left"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9" xfId="0" applyFont="1" applyBorder="1" applyAlignment="1">
      <alignment horizontal="center" vertical="center" wrapText="1"/>
    </xf>
    <xf numFmtId="0" fontId="7" fillId="0" borderId="19"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1" fillId="2" borderId="1" xfId="1" quotePrefix="1" applyAlignment="1">
      <alignment horizontal="center"/>
    </xf>
    <xf numFmtId="0" fontId="7" fillId="0" borderId="24" xfId="0" applyFont="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center" vertical="center" wrapText="1"/>
    </xf>
    <xf numFmtId="0" fontId="8" fillId="0" borderId="14" xfId="0" applyFont="1" applyBorder="1" applyAlignment="1">
      <alignment horizontal="left" vertical="center" wrapText="1"/>
    </xf>
    <xf numFmtId="0" fontId="5"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xf numFmtId="0" fontId="7" fillId="0" borderId="27" xfId="0" applyFont="1" applyBorder="1" applyAlignment="1">
      <alignment horizontal="center" vertical="center" wrapText="1"/>
    </xf>
  </cellXfs>
  <cellStyles count="2">
    <cellStyle name="Input" xfId="1" builtinId="20"/>
    <cellStyle name="Normal" xfId="0" builtinId="0"/>
  </cellStyles>
  <dxfs count="4">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alignment horizontal="left" vertical="center" textRotation="0" wrapText="0" indent="0" justifyLastLine="0" shrinkToFit="0" readingOrder="0"/>
    </dxf>
    <dxf>
      <font>
        <strike val="0"/>
        <outline val="0"/>
        <shadow val="0"/>
        <u val="none"/>
        <vertAlign val="baseline"/>
        <sz val="10"/>
        <color theme="1"/>
        <name val="Arial"/>
        <family val="2"/>
        <scheme val="none"/>
      </font>
      <alignment horizontal="left" vertical="center"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s>
  <tableStyles count="0" defaultTableStyle="TableStyleMedium2" defaultPivotStyle="PivotStyleLight16"/>
  <colors>
    <mruColors>
      <color rgb="FF3D72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2EE37C-550A-40AA-850C-DD6E3DC5C51E}" name="Sheets" displayName="Sheets" ref="A5:B28" totalsRowShown="0" headerRowDxfId="1" dataDxfId="0">
  <autoFilter ref="A5:B28" xr:uid="{782EE37C-550A-40AA-850C-DD6E3DC5C51E}"/>
  <tableColumns count="2">
    <tableColumn id="1" xr3:uid="{0F82DA73-C8D0-4526-BB31-CB385681CA55}" name="Sheet No." dataDxfId="3"/>
    <tableColumn id="2" xr3:uid="{8AC01BDC-0E21-4559-89DF-C6D7FCF8D8E5}" name="Name" dataDxfId="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A2BA-2980-4C63-8861-875D56CCA8C4}">
  <dimension ref="A1:D31"/>
  <sheetViews>
    <sheetView tabSelected="1" view="pageLayout" zoomScaleNormal="100" workbookViewId="0">
      <selection activeCell="A2" sqref="A2:B2"/>
    </sheetView>
  </sheetViews>
  <sheetFormatPr defaultColWidth="0" defaultRowHeight="15" zeroHeight="1" x14ac:dyDescent="0.25"/>
  <cols>
    <col min="1" max="1" width="13.42578125" customWidth="1"/>
    <col min="2" max="2" width="91.7109375" customWidth="1"/>
    <col min="3" max="4" width="9.140625" customWidth="1"/>
    <col min="5" max="16384" width="9.140625" hidden="1"/>
  </cols>
  <sheetData>
    <row r="1" spans="1:3" ht="7.5" customHeight="1" x14ac:dyDescent="0.25">
      <c r="A1" s="3"/>
      <c r="B1" s="3"/>
      <c r="C1" s="3"/>
    </row>
    <row r="2" spans="1:3" ht="21" customHeight="1" x14ac:dyDescent="0.25">
      <c r="A2" s="52" t="s">
        <v>391</v>
      </c>
      <c r="B2" s="52"/>
      <c r="C2" s="55"/>
    </row>
    <row r="3" spans="1:3" ht="15.75" customHeight="1" x14ac:dyDescent="0.25">
      <c r="A3" s="52" t="s">
        <v>390</v>
      </c>
      <c r="B3" s="52"/>
      <c r="C3" s="55"/>
    </row>
    <row r="4" spans="1:3" ht="7.5" customHeight="1" x14ac:dyDescent="0.25"/>
    <row r="5" spans="1:3" ht="15.75" customHeight="1" x14ac:dyDescent="0.25">
      <c r="A5" s="53" t="s">
        <v>389</v>
      </c>
      <c r="B5" s="53" t="s">
        <v>0</v>
      </c>
    </row>
    <row r="6" spans="1:3" ht="15.75" customHeight="1" x14ac:dyDescent="0.25">
      <c r="A6" s="54">
        <v>1</v>
      </c>
      <c r="B6" s="53" t="s">
        <v>1</v>
      </c>
    </row>
    <row r="7" spans="1:3" ht="15.75" customHeight="1" x14ac:dyDescent="0.25">
      <c r="A7" s="54">
        <v>2</v>
      </c>
      <c r="B7" s="53" t="s">
        <v>2</v>
      </c>
    </row>
    <row r="8" spans="1:3" ht="15.75" customHeight="1" x14ac:dyDescent="0.25">
      <c r="A8" s="54">
        <v>3</v>
      </c>
      <c r="B8" s="53" t="s">
        <v>3</v>
      </c>
    </row>
    <row r="9" spans="1:3" ht="15.75" customHeight="1" x14ac:dyDescent="0.25">
      <c r="A9" s="54">
        <v>4</v>
      </c>
      <c r="B9" s="53" t="s">
        <v>4</v>
      </c>
    </row>
    <row r="10" spans="1:3" ht="15.75" customHeight="1" x14ac:dyDescent="0.25">
      <c r="A10" s="54">
        <v>5</v>
      </c>
      <c r="B10" s="53" t="s">
        <v>5</v>
      </c>
    </row>
    <row r="11" spans="1:3" ht="15.75" customHeight="1" x14ac:dyDescent="0.25">
      <c r="A11" s="54">
        <v>6</v>
      </c>
      <c r="B11" s="53" t="s">
        <v>6</v>
      </c>
    </row>
    <row r="12" spans="1:3" ht="15.75" customHeight="1" x14ac:dyDescent="0.25">
      <c r="A12" s="54">
        <v>7</v>
      </c>
      <c r="B12" s="53" t="s">
        <v>7</v>
      </c>
    </row>
    <row r="13" spans="1:3" ht="15.75" customHeight="1" x14ac:dyDescent="0.25">
      <c r="A13" s="54">
        <v>8</v>
      </c>
      <c r="B13" s="53" t="s">
        <v>8</v>
      </c>
    </row>
    <row r="14" spans="1:3" ht="15.75" customHeight="1" x14ac:dyDescent="0.25">
      <c r="A14" s="54">
        <v>9</v>
      </c>
      <c r="B14" s="53" t="s">
        <v>9</v>
      </c>
    </row>
    <row r="15" spans="1:3" ht="15.75" customHeight="1" x14ac:dyDescent="0.25">
      <c r="A15" s="54">
        <v>10</v>
      </c>
      <c r="B15" s="53" t="s">
        <v>10</v>
      </c>
    </row>
    <row r="16" spans="1:3" ht="15.75" customHeight="1" x14ac:dyDescent="0.25">
      <c r="A16" s="54">
        <v>11</v>
      </c>
      <c r="B16" s="53" t="s">
        <v>11</v>
      </c>
    </row>
    <row r="17" spans="1:2" ht="15.75" customHeight="1" x14ac:dyDescent="0.25">
      <c r="A17" s="54">
        <v>12</v>
      </c>
      <c r="B17" s="53" t="s">
        <v>12</v>
      </c>
    </row>
    <row r="18" spans="1:2" ht="15.75" customHeight="1" x14ac:dyDescent="0.25">
      <c r="A18" s="54">
        <v>13</v>
      </c>
      <c r="B18" s="53" t="s">
        <v>13</v>
      </c>
    </row>
    <row r="19" spans="1:2" ht="15.75" customHeight="1" x14ac:dyDescent="0.25">
      <c r="A19" s="54">
        <v>14</v>
      </c>
      <c r="B19" s="53" t="s">
        <v>14</v>
      </c>
    </row>
    <row r="20" spans="1:2" ht="15.75" customHeight="1" x14ac:dyDescent="0.25">
      <c r="A20" s="54">
        <v>15</v>
      </c>
      <c r="B20" s="53" t="s">
        <v>15</v>
      </c>
    </row>
    <row r="21" spans="1:2" ht="15.75" customHeight="1" x14ac:dyDescent="0.25">
      <c r="A21" s="54">
        <v>16</v>
      </c>
      <c r="B21" s="53" t="s">
        <v>16</v>
      </c>
    </row>
    <row r="22" spans="1:2" ht="15.75" customHeight="1" x14ac:dyDescent="0.25">
      <c r="A22" s="54">
        <v>17</v>
      </c>
      <c r="B22" s="53" t="s">
        <v>17</v>
      </c>
    </row>
    <row r="23" spans="1:2" ht="15.75" customHeight="1" x14ac:dyDescent="0.25">
      <c r="A23" s="54">
        <v>18</v>
      </c>
      <c r="B23" s="53" t="s">
        <v>18</v>
      </c>
    </row>
    <row r="24" spans="1:2" ht="15.75" customHeight="1" x14ac:dyDescent="0.25">
      <c r="A24" s="54">
        <v>19</v>
      </c>
      <c r="B24" s="53" t="s">
        <v>19</v>
      </c>
    </row>
    <row r="25" spans="1:2" ht="15.75" customHeight="1" x14ac:dyDescent="0.25">
      <c r="A25" s="54">
        <v>20</v>
      </c>
      <c r="B25" s="53" t="s">
        <v>20</v>
      </c>
    </row>
    <row r="26" spans="1:2" x14ac:dyDescent="0.25">
      <c r="A26" s="54">
        <v>21</v>
      </c>
      <c r="B26" s="53" t="s">
        <v>21</v>
      </c>
    </row>
    <row r="27" spans="1:2" x14ac:dyDescent="0.25">
      <c r="A27" s="54">
        <v>22</v>
      </c>
      <c r="B27" s="53" t="s">
        <v>22</v>
      </c>
    </row>
    <row r="28" spans="1:2" x14ac:dyDescent="0.25">
      <c r="A28" s="54">
        <v>23</v>
      </c>
      <c r="B28" s="53" t="s">
        <v>23</v>
      </c>
    </row>
    <row r="29" spans="1:2" x14ac:dyDescent="0.25"/>
    <row r="30" spans="1:2" x14ac:dyDescent="0.25"/>
    <row r="31" spans="1:2" x14ac:dyDescent="0.25"/>
  </sheetData>
  <mergeCells count="2">
    <mergeCell ref="A2:B2"/>
    <mergeCell ref="A3:B3"/>
  </mergeCells>
  <printOptions horizont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AE63-2904-4F2E-9FAC-E7621656430D}">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9</v>
      </c>
    </row>
    <row r="2" spans="1:14" ht="15.75" x14ac:dyDescent="0.25">
      <c r="A2" s="52" t="str">
        <f>"Railway Order - Works Layout Plan No. " &amp; E1</f>
        <v>Railway Order - Works Layout Plan No. 9</v>
      </c>
      <c r="B2" s="52"/>
      <c r="C2" s="52"/>
      <c r="D2" s="1"/>
      <c r="E2" s="1"/>
      <c r="F2" s="1"/>
      <c r="G2" s="1"/>
      <c r="H2" s="1"/>
      <c r="I2" s="1"/>
      <c r="J2" s="1"/>
      <c r="K2" s="1"/>
      <c r="L2" s="1"/>
      <c r="M2" s="1"/>
      <c r="N2" s="1"/>
    </row>
    <row r="3" spans="1:14" ht="15.75" x14ac:dyDescent="0.25">
      <c r="A3" s="52" t="str">
        <f>INDEX(Sheets[Name],MATCH(E1,Sheets[Sheet No.],0))</f>
        <v>South Malahide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9.01</v>
      </c>
      <c r="B6" s="20" t="s">
        <v>133</v>
      </c>
      <c r="C6" s="8" t="str">
        <f>"Works Layout Plan No. " &amp; $E$1</f>
        <v>Works Layout Plan No. 9</v>
      </c>
      <c r="E6" s="25" t="s">
        <v>27</v>
      </c>
    </row>
    <row r="7" spans="1:14" ht="15.75" thickBot="1" x14ac:dyDescent="0.3">
      <c r="A7" s="6"/>
      <c r="B7" s="12"/>
      <c r="C7" s="12"/>
      <c r="E7" s="25" t="s">
        <v>28</v>
      </c>
    </row>
    <row r="8" spans="1:14" ht="15.75" thickTop="1" x14ac:dyDescent="0.25">
      <c r="A8" s="4"/>
      <c r="B8" s="4"/>
      <c r="C8" s="4"/>
      <c r="E8" s="25" t="s">
        <v>30</v>
      </c>
    </row>
    <row r="9" spans="1:14" ht="15" hidden="1" x14ac:dyDescent="0.25">
      <c r="A9" s="4"/>
      <c r="B9" s="4"/>
      <c r="C9" s="4"/>
      <c r="E9" s="25" t="s">
        <v>32</v>
      </c>
    </row>
    <row r="10" spans="1:14" ht="15" hidden="1" x14ac:dyDescent="0.25">
      <c r="A10" s="3"/>
      <c r="B10" s="3"/>
      <c r="C10" s="3"/>
      <c r="E10" s="25" t="s">
        <v>34</v>
      </c>
    </row>
    <row r="11" spans="1:14" ht="7.5" customHeight="1" x14ac:dyDescent="0.25">
      <c r="A11" s="3"/>
      <c r="B11" s="3"/>
      <c r="C11" s="3"/>
      <c r="E11" s="25" t="s">
        <v>35</v>
      </c>
    </row>
    <row r="12" spans="1:14" ht="7.5" customHeight="1" x14ac:dyDescent="0.25">
      <c r="A12" s="3"/>
      <c r="B12" s="3"/>
      <c r="C12" s="3"/>
      <c r="E12" s="25" t="s">
        <v>36</v>
      </c>
    </row>
    <row r="13" spans="1:14" ht="7.5" customHeight="1" x14ac:dyDescent="0.25">
      <c r="A13" s="3"/>
      <c r="B13" s="3"/>
      <c r="C13" s="3"/>
      <c r="E13" s="25" t="s">
        <v>37</v>
      </c>
    </row>
    <row r="14" spans="1:14" ht="7.5" customHeight="1" x14ac:dyDescent="0.25">
      <c r="E14" s="25" t="s">
        <v>38</v>
      </c>
    </row>
    <row r="15" spans="1:14" ht="7.5" customHeight="1" x14ac:dyDescent="0.25">
      <c r="E15" s="25" t="s">
        <v>39</v>
      </c>
    </row>
    <row r="16" spans="1:14" ht="7.5" customHeight="1" x14ac:dyDescent="0.25">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21F5-B244-4FEE-A1F2-57264427FD9B}">
  <sheetPr>
    <pageSetUpPr fitToPage="1"/>
  </sheetPr>
  <dimension ref="A1:N45"/>
  <sheetViews>
    <sheetView view="pageBreakPreview" topLeftCell="A18" zoomScaleNormal="100" zoomScaleSheetLayoutView="100" workbookViewId="0">
      <selection activeCell="B18" sqref="B18"/>
    </sheetView>
  </sheetViews>
  <sheetFormatPr defaultColWidth="0" defaultRowHeight="15" x14ac:dyDescent="0.25"/>
  <cols>
    <col min="1" max="1" width="13.42578125" customWidth="1"/>
    <col min="2" max="2" width="91.7109375" customWidth="1"/>
    <col min="3" max="3" width="17.42578125" customWidth="1"/>
    <col min="4" max="4" width="9.140625" hidden="1" customWidth="1"/>
    <col min="5" max="5" width="8" hidden="1" customWidth="1"/>
    <col min="6" max="14" width="0" hidden="1" customWidth="1"/>
    <col min="15" max="16384" width="9.140625" hidden="1"/>
  </cols>
  <sheetData>
    <row r="1" spans="1:14" ht="7.5" customHeight="1" x14ac:dyDescent="0.25">
      <c r="A1" s="3"/>
      <c r="B1" s="3"/>
      <c r="C1" s="3"/>
      <c r="E1" s="28">
        <v>10</v>
      </c>
    </row>
    <row r="2" spans="1:14" ht="15.75" x14ac:dyDescent="0.25">
      <c r="A2" s="52" t="str">
        <f>"Railway Order - Works Layout Plan No. " &amp; E1</f>
        <v>Railway Order - Works Layout Plan No. 10</v>
      </c>
      <c r="B2" s="52"/>
      <c r="C2" s="52"/>
      <c r="D2" s="1"/>
      <c r="E2" s="1"/>
      <c r="F2" s="1"/>
      <c r="G2" s="1"/>
      <c r="H2" s="1"/>
      <c r="I2" s="1"/>
      <c r="J2" s="1"/>
      <c r="K2" s="1"/>
      <c r="L2" s="1"/>
      <c r="M2" s="1"/>
      <c r="N2" s="1"/>
    </row>
    <row r="3" spans="1:14" ht="15.75" x14ac:dyDescent="0.25">
      <c r="A3" s="52" t="str">
        <f>INDEX(Sheets[Name],MATCH(E1,Sheets[Sheet No.],0))</f>
        <v>Malahide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10.01</v>
      </c>
      <c r="B6" s="13" t="s">
        <v>53</v>
      </c>
      <c r="C6" s="8" t="str">
        <f>"Works Layout Plan No. " &amp; $E$1</f>
        <v>Works Layout Plan No. 10</v>
      </c>
      <c r="E6" s="25" t="s">
        <v>27</v>
      </c>
    </row>
    <row r="7" spans="1:14" ht="25.5" x14ac:dyDescent="0.25">
      <c r="A7" s="9" t="str">
        <f>$E$1 &amp; "." &amp;E7</f>
        <v>10.02</v>
      </c>
      <c r="B7" s="15" t="s">
        <v>168</v>
      </c>
      <c r="C7" s="11" t="str">
        <f t="shared" ref="C7:C23" si="0">"Works Layout Plan No. " &amp; $E$1</f>
        <v>Works Layout Plan No. 10</v>
      </c>
      <c r="E7" s="25" t="s">
        <v>28</v>
      </c>
    </row>
    <row r="8" spans="1:14" ht="38.25" x14ac:dyDescent="0.25">
      <c r="A8" s="9" t="str">
        <f t="shared" ref="A8:A13" si="1">$E$1 &amp; "." &amp;E8</f>
        <v>10.03</v>
      </c>
      <c r="B8" s="15" t="s">
        <v>169</v>
      </c>
      <c r="C8" s="11" t="str">
        <f t="shared" si="0"/>
        <v>Works Layout Plan No. 10</v>
      </c>
      <c r="E8" s="25" t="s">
        <v>30</v>
      </c>
    </row>
    <row r="9" spans="1:14" ht="25.5" x14ac:dyDescent="0.25">
      <c r="A9" s="9" t="str">
        <f t="shared" si="1"/>
        <v>10.04</v>
      </c>
      <c r="B9" s="15" t="s">
        <v>170</v>
      </c>
      <c r="C9" s="11" t="str">
        <f t="shared" si="0"/>
        <v>Works Layout Plan No. 10</v>
      </c>
      <c r="E9" s="25" t="s">
        <v>32</v>
      </c>
    </row>
    <row r="10" spans="1:14" ht="25.5" x14ac:dyDescent="0.25">
      <c r="A10" s="9" t="str">
        <f t="shared" si="1"/>
        <v>10.05</v>
      </c>
      <c r="B10" s="15" t="s">
        <v>372</v>
      </c>
      <c r="C10" s="11" t="str">
        <f t="shared" si="0"/>
        <v>Works Layout Plan No. 10</v>
      </c>
      <c r="E10" s="25" t="s">
        <v>34</v>
      </c>
    </row>
    <row r="11" spans="1:14" ht="51" x14ac:dyDescent="0.25">
      <c r="A11" s="9" t="str">
        <f t="shared" si="1"/>
        <v>10.06</v>
      </c>
      <c r="B11" s="15" t="s">
        <v>370</v>
      </c>
      <c r="C11" s="11" t="str">
        <f t="shared" si="0"/>
        <v>Works Layout Plan No. 10</v>
      </c>
      <c r="E11" s="25" t="s">
        <v>35</v>
      </c>
    </row>
    <row r="12" spans="1:14" ht="25.5" x14ac:dyDescent="0.25">
      <c r="A12" s="9" t="str">
        <f t="shared" si="1"/>
        <v>10.07</v>
      </c>
      <c r="B12" s="15" t="s">
        <v>368</v>
      </c>
      <c r="C12" s="11" t="str">
        <f t="shared" si="0"/>
        <v>Works Layout Plan No. 10</v>
      </c>
      <c r="E12" s="25" t="s">
        <v>36</v>
      </c>
    </row>
    <row r="13" spans="1:14" ht="25.5" x14ac:dyDescent="0.25">
      <c r="A13" s="9" t="str">
        <f t="shared" si="1"/>
        <v>10.08</v>
      </c>
      <c r="B13" s="15" t="s">
        <v>369</v>
      </c>
      <c r="C13" s="11" t="str">
        <f t="shared" si="0"/>
        <v>Works Layout Plan No. 10</v>
      </c>
      <c r="E13" s="25" t="s">
        <v>37</v>
      </c>
    </row>
    <row r="14" spans="1:14" ht="25.5" x14ac:dyDescent="0.25">
      <c r="A14" s="9" t="str">
        <f t="shared" ref="A14:A23" si="2">$E$1 &amp; "." &amp;E14</f>
        <v>10.09</v>
      </c>
      <c r="B14" s="14" t="s">
        <v>59</v>
      </c>
      <c r="C14" s="11" t="str">
        <f t="shared" si="0"/>
        <v>Works Layout Plan No. 10</v>
      </c>
      <c r="E14" s="25" t="s">
        <v>38</v>
      </c>
    </row>
    <row r="15" spans="1:14" ht="38.25" x14ac:dyDescent="0.25">
      <c r="A15" s="9" t="str">
        <f t="shared" si="2"/>
        <v>10.10</v>
      </c>
      <c r="B15" s="15" t="s">
        <v>371</v>
      </c>
      <c r="C15" s="11" t="str">
        <f t="shared" si="0"/>
        <v>Works Layout Plan No. 10</v>
      </c>
      <c r="E15" s="25" t="s">
        <v>39</v>
      </c>
    </row>
    <row r="16" spans="1:14" ht="25.5" x14ac:dyDescent="0.25">
      <c r="A16" s="9" t="str">
        <f t="shared" si="2"/>
        <v>10.11</v>
      </c>
      <c r="B16" s="15" t="s">
        <v>373</v>
      </c>
      <c r="C16" s="11" t="str">
        <f t="shared" si="0"/>
        <v>Works Layout Plan No. 10</v>
      </c>
      <c r="E16" s="25" t="s">
        <v>54</v>
      </c>
    </row>
    <row r="17" spans="1:5" ht="25.5" x14ac:dyDescent="0.25">
      <c r="A17" s="9" t="str">
        <f t="shared" si="2"/>
        <v>10.12</v>
      </c>
      <c r="B17" s="15" t="s">
        <v>60</v>
      </c>
      <c r="C17" s="11" t="str">
        <f t="shared" si="0"/>
        <v>Works Layout Plan No. 10</v>
      </c>
      <c r="E17" s="25" t="s">
        <v>40</v>
      </c>
    </row>
    <row r="18" spans="1:5" ht="25.5" x14ac:dyDescent="0.25">
      <c r="A18" s="9" t="str">
        <f t="shared" si="2"/>
        <v>10.13</v>
      </c>
      <c r="B18" s="18" t="s">
        <v>133</v>
      </c>
      <c r="C18" s="11" t="str">
        <f t="shared" si="0"/>
        <v>Works Layout Plan No. 10</v>
      </c>
      <c r="E18" s="25" t="s">
        <v>41</v>
      </c>
    </row>
    <row r="19" spans="1:5" ht="51" x14ac:dyDescent="0.25">
      <c r="A19" s="9" t="str">
        <f t="shared" si="2"/>
        <v>10.14</v>
      </c>
      <c r="B19" s="15" t="s">
        <v>375</v>
      </c>
      <c r="C19" s="11" t="str">
        <f t="shared" si="0"/>
        <v>Works Layout Plan No. 10</v>
      </c>
      <c r="E19" s="25" t="s">
        <v>42</v>
      </c>
    </row>
    <row r="20" spans="1:5" ht="25.5" x14ac:dyDescent="0.25">
      <c r="A20" s="9" t="str">
        <f t="shared" si="2"/>
        <v>10.15</v>
      </c>
      <c r="B20" s="15" t="s">
        <v>374</v>
      </c>
      <c r="C20" s="11" t="str">
        <f t="shared" si="0"/>
        <v>Works Layout Plan No. 10</v>
      </c>
      <c r="E20" s="25" t="s">
        <v>43</v>
      </c>
    </row>
    <row r="21" spans="1:5" ht="25.5" x14ac:dyDescent="0.25">
      <c r="A21" s="9" t="str">
        <f t="shared" si="2"/>
        <v>10.16</v>
      </c>
      <c r="B21" s="15" t="s">
        <v>172</v>
      </c>
      <c r="C21" s="11" t="str">
        <f t="shared" si="0"/>
        <v>Works Layout Plan No. 10</v>
      </c>
      <c r="E21" s="25" t="s">
        <v>44</v>
      </c>
    </row>
    <row r="22" spans="1:5" ht="25.5" x14ac:dyDescent="0.25">
      <c r="A22" s="9" t="str">
        <f t="shared" si="2"/>
        <v>10.17</v>
      </c>
      <c r="B22" s="15" t="s">
        <v>367</v>
      </c>
      <c r="C22" s="11" t="str">
        <f t="shared" si="0"/>
        <v>Works Layout Plan No. 10</v>
      </c>
      <c r="E22" s="25" t="s">
        <v>45</v>
      </c>
    </row>
    <row r="23" spans="1:5" ht="51" x14ac:dyDescent="0.25">
      <c r="A23" s="9" t="str">
        <f t="shared" si="2"/>
        <v>10.18</v>
      </c>
      <c r="B23" s="15" t="s">
        <v>171</v>
      </c>
      <c r="C23" s="11" t="str">
        <f t="shared" si="0"/>
        <v>Works Layout Plan No. 10</v>
      </c>
      <c r="E23" s="25" t="s">
        <v>46</v>
      </c>
    </row>
    <row r="24" spans="1:5" ht="15.75" thickBot="1" x14ac:dyDescent="0.3">
      <c r="A24" s="6"/>
      <c r="B24" s="12"/>
      <c r="C24" s="12"/>
      <c r="E24" s="25" t="s">
        <v>47</v>
      </c>
    </row>
    <row r="25" spans="1:5" ht="15.75" thickTop="1" x14ac:dyDescent="0.25">
      <c r="A25" s="33"/>
      <c r="B25" s="33"/>
      <c r="C25" s="4"/>
      <c r="E25" s="25" t="s">
        <v>48</v>
      </c>
    </row>
    <row r="26" spans="1:5" x14ac:dyDescent="0.25">
      <c r="A26" s="24"/>
      <c r="B26" s="24"/>
      <c r="C26" s="4"/>
      <c r="E26" s="25" t="s">
        <v>49</v>
      </c>
    </row>
    <row r="27" spans="1:5" x14ac:dyDescent="0.25">
      <c r="A27" s="24"/>
      <c r="B27" s="24"/>
      <c r="C27" s="3"/>
      <c r="E27" s="25" t="s">
        <v>72</v>
      </c>
    </row>
    <row r="28" spans="1:5" x14ac:dyDescent="0.25">
      <c r="A28" s="3"/>
      <c r="B28" s="3"/>
      <c r="C28" s="3"/>
      <c r="E28" s="25" t="s">
        <v>73</v>
      </c>
    </row>
    <row r="29" spans="1:5" x14ac:dyDescent="0.25">
      <c r="A29" s="3"/>
      <c r="B29" s="3"/>
      <c r="C29" s="3"/>
      <c r="E29" s="25" t="s">
        <v>74</v>
      </c>
    </row>
    <row r="30" spans="1:5" x14ac:dyDescent="0.25">
      <c r="A30" s="3"/>
      <c r="B30" s="3"/>
      <c r="C30" s="3"/>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6056-540E-466B-95FF-87054E9C5073}">
  <sheetPr>
    <pageSetUpPr fitToPage="1"/>
  </sheetPr>
  <dimension ref="A1:N45"/>
  <sheetViews>
    <sheetView view="pageBreakPreview" topLeftCell="A13"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11</v>
      </c>
    </row>
    <row r="2" spans="1:14" ht="15.75" x14ac:dyDescent="0.25">
      <c r="A2" s="52" t="str">
        <f>"Railway Order - Works Layout Plan No. " &amp; E1</f>
        <v>Railway Order - Works Layout Plan No. 11</v>
      </c>
      <c r="B2" s="52"/>
      <c r="C2" s="52"/>
      <c r="D2" s="1"/>
      <c r="E2" s="1"/>
      <c r="F2" s="1"/>
      <c r="G2" s="1"/>
      <c r="H2" s="1"/>
      <c r="I2" s="1"/>
      <c r="J2" s="1"/>
      <c r="K2" s="1"/>
      <c r="L2" s="1"/>
      <c r="M2" s="1"/>
      <c r="N2" s="1"/>
    </row>
    <row r="3" spans="1:14" ht="15.75" x14ac:dyDescent="0.25">
      <c r="A3" s="52" t="str">
        <f>INDEX(Sheets[Name],MATCH(E1,Sheets[Sheet No.],0))</f>
        <v>Malahide Viaduct and Surrounds</v>
      </c>
      <c r="B3" s="52"/>
      <c r="C3" s="52"/>
    </row>
    <row r="4" spans="1:14" ht="7.5" customHeight="1" x14ac:dyDescent="0.25">
      <c r="A4" s="5"/>
      <c r="B4" s="5"/>
      <c r="C4" s="5"/>
    </row>
    <row r="5" spans="1:14" ht="21" customHeight="1" thickBot="1" x14ac:dyDescent="0.3">
      <c r="A5" s="7" t="s">
        <v>24</v>
      </c>
      <c r="B5" s="7" t="s">
        <v>25</v>
      </c>
      <c r="C5" s="7" t="s">
        <v>26</v>
      </c>
    </row>
    <row r="6" spans="1:14" ht="60.75" customHeight="1" thickTop="1" x14ac:dyDescent="0.25">
      <c r="A6" s="10" t="str">
        <f>$E$1 &amp; "." &amp;E6</f>
        <v>11.01</v>
      </c>
      <c r="B6" s="13" t="s">
        <v>173</v>
      </c>
      <c r="C6" s="8" t="str">
        <f>"Works Layout Plan No. " &amp; $E$1</f>
        <v>Works Layout Plan No. 11</v>
      </c>
      <c r="E6" s="25" t="s">
        <v>27</v>
      </c>
    </row>
    <row r="7" spans="1:14" ht="38.25" x14ac:dyDescent="0.25">
      <c r="A7" s="9" t="str">
        <f t="shared" ref="A7:A20" si="0">$E$1 &amp; "." &amp;E7</f>
        <v>11.02</v>
      </c>
      <c r="B7" s="15" t="s">
        <v>61</v>
      </c>
      <c r="C7" s="11" t="str">
        <f t="shared" ref="C7:C20" si="1">"Works Layout Plan No. " &amp; $E$1</f>
        <v>Works Layout Plan No. 11</v>
      </c>
      <c r="E7" s="25" t="s">
        <v>28</v>
      </c>
    </row>
    <row r="8" spans="1:14" ht="25.5" x14ac:dyDescent="0.25">
      <c r="A8" s="9" t="str">
        <f t="shared" si="0"/>
        <v>11.03</v>
      </c>
      <c r="B8" s="15" t="s">
        <v>62</v>
      </c>
      <c r="C8" s="11" t="str">
        <f t="shared" si="1"/>
        <v>Works Layout Plan No. 11</v>
      </c>
      <c r="E8" s="25" t="s">
        <v>30</v>
      </c>
    </row>
    <row r="9" spans="1:14" ht="25.5" x14ac:dyDescent="0.25">
      <c r="A9" s="9" t="str">
        <f>$E$1 &amp; "." &amp;E9</f>
        <v>11.04</v>
      </c>
      <c r="B9" s="21" t="s">
        <v>365</v>
      </c>
      <c r="C9" s="11" t="str">
        <f t="shared" si="1"/>
        <v>Works Layout Plan No. 11</v>
      </c>
      <c r="E9" s="25" t="s">
        <v>32</v>
      </c>
    </row>
    <row r="10" spans="1:14" ht="25.5" x14ac:dyDescent="0.25">
      <c r="A10" s="9" t="str">
        <f>$E$1 &amp; "." &amp;E10</f>
        <v>11.05</v>
      </c>
      <c r="B10" s="21" t="s">
        <v>366</v>
      </c>
      <c r="C10" s="11" t="str">
        <f t="shared" si="1"/>
        <v>Works Layout Plan No. 11</v>
      </c>
      <c r="E10" s="25" t="s">
        <v>34</v>
      </c>
      <c r="G10" s="22"/>
    </row>
    <row r="11" spans="1:14" ht="25.5" x14ac:dyDescent="0.25">
      <c r="A11" s="9" t="str">
        <f t="shared" si="0"/>
        <v>11.06</v>
      </c>
      <c r="B11" s="15" t="s">
        <v>63</v>
      </c>
      <c r="C11" s="11" t="str">
        <f t="shared" si="1"/>
        <v>Works Layout Plan No. 11</v>
      </c>
      <c r="E11" s="25" t="s">
        <v>35</v>
      </c>
    </row>
    <row r="12" spans="1:14" ht="25.5" x14ac:dyDescent="0.25">
      <c r="A12" s="9" t="str">
        <f t="shared" si="0"/>
        <v>11.07</v>
      </c>
      <c r="B12" s="15" t="s">
        <v>62</v>
      </c>
      <c r="C12" s="11" t="str">
        <f t="shared" si="1"/>
        <v>Works Layout Plan No. 11</v>
      </c>
      <c r="E12" s="25" t="s">
        <v>36</v>
      </c>
    </row>
    <row r="13" spans="1:14" ht="25.5" x14ac:dyDescent="0.25">
      <c r="A13" s="9" t="str">
        <f t="shared" si="0"/>
        <v>11.08</v>
      </c>
      <c r="B13" s="15" t="s">
        <v>174</v>
      </c>
      <c r="C13" s="11" t="str">
        <f t="shared" si="1"/>
        <v>Works Layout Plan No. 11</v>
      </c>
      <c r="E13" s="25" t="s">
        <v>37</v>
      </c>
    </row>
    <row r="14" spans="1:14" ht="63.75" x14ac:dyDescent="0.25">
      <c r="A14" s="9" t="str">
        <f t="shared" si="0"/>
        <v>11.09</v>
      </c>
      <c r="B14" s="14" t="s">
        <v>177</v>
      </c>
      <c r="C14" s="11" t="str">
        <f t="shared" si="1"/>
        <v>Works Layout Plan No. 11</v>
      </c>
      <c r="E14" s="25" t="s">
        <v>38</v>
      </c>
    </row>
    <row r="15" spans="1:14" ht="51" x14ac:dyDescent="0.25">
      <c r="A15" s="9" t="str">
        <f t="shared" si="0"/>
        <v>11.10</v>
      </c>
      <c r="B15" s="15" t="s">
        <v>378</v>
      </c>
      <c r="C15" s="11" t="str">
        <f t="shared" si="1"/>
        <v>Works Layout Plan No. 11</v>
      </c>
      <c r="E15" s="25" t="s">
        <v>39</v>
      </c>
    </row>
    <row r="16" spans="1:14" ht="25.5" x14ac:dyDescent="0.25">
      <c r="A16" s="9" t="str">
        <f t="shared" si="0"/>
        <v>11.11</v>
      </c>
      <c r="B16" s="15" t="s">
        <v>379</v>
      </c>
      <c r="C16" s="11" t="str">
        <f t="shared" si="1"/>
        <v>Works Layout Plan No. 11</v>
      </c>
      <c r="E16" s="25" t="s">
        <v>54</v>
      </c>
    </row>
    <row r="17" spans="1:5" ht="25.5" x14ac:dyDescent="0.25">
      <c r="A17" s="9" t="str">
        <f t="shared" si="0"/>
        <v>11.12</v>
      </c>
      <c r="B17" s="15" t="s">
        <v>64</v>
      </c>
      <c r="C17" s="11" t="str">
        <f t="shared" si="1"/>
        <v>Works Layout Plan No. 11</v>
      </c>
      <c r="E17" s="25" t="s">
        <v>40</v>
      </c>
    </row>
    <row r="18" spans="1:5" ht="25.5" x14ac:dyDescent="0.25">
      <c r="A18" s="9" t="str">
        <f t="shared" si="0"/>
        <v>11.13</v>
      </c>
      <c r="B18" s="15" t="s">
        <v>175</v>
      </c>
      <c r="C18" s="11" t="str">
        <f t="shared" si="1"/>
        <v>Works Layout Plan No. 11</v>
      </c>
      <c r="E18" s="25" t="s">
        <v>41</v>
      </c>
    </row>
    <row r="19" spans="1:5" ht="25.5" x14ac:dyDescent="0.25">
      <c r="A19" s="9" t="str">
        <f t="shared" si="0"/>
        <v>11.14</v>
      </c>
      <c r="B19" s="15" t="s">
        <v>355</v>
      </c>
      <c r="C19" s="11" t="str">
        <f t="shared" si="1"/>
        <v>Works Layout Plan No. 11</v>
      </c>
      <c r="E19" s="25" t="s">
        <v>42</v>
      </c>
    </row>
    <row r="20" spans="1:5" ht="38.25" x14ac:dyDescent="0.25">
      <c r="A20" s="9" t="str">
        <f t="shared" si="0"/>
        <v>11.15</v>
      </c>
      <c r="B20" s="15" t="s">
        <v>363</v>
      </c>
      <c r="C20" s="11" t="str">
        <f t="shared" si="1"/>
        <v>Works Layout Plan No. 11</v>
      </c>
      <c r="E20" s="25" t="s">
        <v>43</v>
      </c>
    </row>
    <row r="21" spans="1:5" ht="15.75" thickBot="1" x14ac:dyDescent="0.3">
      <c r="A21" s="6"/>
      <c r="B21" s="41"/>
      <c r="C21" s="39"/>
      <c r="E21" s="25" t="s">
        <v>44</v>
      </c>
    </row>
    <row r="22" spans="1:5" ht="15.75" thickTop="1" x14ac:dyDescent="0.25">
      <c r="A22" s="8"/>
      <c r="B22" s="44"/>
      <c r="C22" s="8"/>
      <c r="E22" s="25" t="s">
        <v>45</v>
      </c>
    </row>
    <row r="23" spans="1:5" ht="7.5" customHeight="1" x14ac:dyDescent="0.25">
      <c r="A23" s="42"/>
      <c r="B23" s="43"/>
      <c r="C23" s="42"/>
      <c r="E23" s="25" t="s">
        <v>46</v>
      </c>
    </row>
    <row r="24" spans="1:5" ht="7.5" customHeight="1" x14ac:dyDescent="0.25">
      <c r="A24" s="4"/>
      <c r="B24" s="4"/>
      <c r="C24" s="4"/>
      <c r="E24" s="25" t="s">
        <v>47</v>
      </c>
    </row>
    <row r="25" spans="1:5" ht="7.5" customHeight="1" x14ac:dyDescent="0.25">
      <c r="A25" s="4"/>
      <c r="B25" s="4"/>
      <c r="C25" s="4"/>
      <c r="E25" s="25" t="s">
        <v>48</v>
      </c>
    </row>
    <row r="26" spans="1:5" ht="7.5" customHeight="1" x14ac:dyDescent="0.25">
      <c r="A26" s="3"/>
      <c r="B26" s="3"/>
      <c r="C26" s="3"/>
      <c r="E26" s="25" t="s">
        <v>49</v>
      </c>
    </row>
    <row r="27" spans="1:5" ht="7.5" customHeight="1" x14ac:dyDescent="0.25">
      <c r="A27" s="3"/>
      <c r="B27" s="3"/>
      <c r="C27" s="3"/>
      <c r="E27" s="25" t="s">
        <v>72</v>
      </c>
    </row>
    <row r="28" spans="1:5" ht="7.5" customHeight="1" x14ac:dyDescent="0.25">
      <c r="A28" s="3"/>
      <c r="B28" s="3"/>
      <c r="C28" s="3"/>
      <c r="E28" s="25" t="s">
        <v>73</v>
      </c>
    </row>
    <row r="29" spans="1:5" ht="7.5" customHeight="1" x14ac:dyDescent="0.25">
      <c r="A29" s="3"/>
      <c r="B29" s="3"/>
      <c r="C29" s="3"/>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C34FD-ABE9-4715-B794-D9D435286354}">
  <sheetPr>
    <pageSetUpPr fitToPage="1"/>
  </sheetPr>
  <dimension ref="A1:N45"/>
  <sheetViews>
    <sheetView view="pageBreakPreview" topLeftCell="B12"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12</v>
      </c>
    </row>
    <row r="2" spans="1:14" ht="15.75" x14ac:dyDescent="0.25">
      <c r="A2" s="52" t="str">
        <f>"Railway Order - Works Layout Plan No. " &amp; E1</f>
        <v>Railway Order - Works Layout Plan No. 12</v>
      </c>
      <c r="B2" s="52"/>
      <c r="C2" s="52"/>
      <c r="D2" s="1"/>
      <c r="E2" s="1"/>
      <c r="F2" s="1"/>
      <c r="G2" s="1"/>
      <c r="H2" s="1"/>
      <c r="I2" s="1"/>
      <c r="J2" s="1"/>
      <c r="K2" s="1"/>
      <c r="L2" s="1"/>
      <c r="M2" s="1"/>
      <c r="N2" s="1"/>
    </row>
    <row r="3" spans="1:14" ht="15.75" x14ac:dyDescent="0.25">
      <c r="A3" s="52" t="str">
        <f>INDEX(Sheets[Name],MATCH(E1,Sheets[Sheet No.],0))</f>
        <v>Donabate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9" t="str">
        <f>$E$1 &amp; "." &amp;E6</f>
        <v>12.01</v>
      </c>
      <c r="B6" s="15" t="s">
        <v>176</v>
      </c>
      <c r="C6" s="11" t="str">
        <f t="shared" ref="C6:C17" si="0">"Works Layout Plan No. " &amp; $E$1</f>
        <v>Works Layout Plan No. 12</v>
      </c>
      <c r="E6" s="25" t="s">
        <v>27</v>
      </c>
    </row>
    <row r="7" spans="1:14" ht="25.5" x14ac:dyDescent="0.25">
      <c r="A7" s="9" t="str">
        <f>$E$1 &amp; "." &amp;E7</f>
        <v>12.02</v>
      </c>
      <c r="B7" s="18" t="s">
        <v>356</v>
      </c>
      <c r="C7" s="11" t="str">
        <f t="shared" si="0"/>
        <v>Works Layout Plan No. 12</v>
      </c>
      <c r="E7" s="25" t="s">
        <v>28</v>
      </c>
    </row>
    <row r="8" spans="1:14" ht="25.5" x14ac:dyDescent="0.25">
      <c r="A8" s="9" t="str">
        <f>$E$1 &amp; "." &amp;E8</f>
        <v>12.03</v>
      </c>
      <c r="B8" s="15" t="s">
        <v>65</v>
      </c>
      <c r="C8" s="11" t="str">
        <f>"Works Layout Plan No. " &amp; $E$1</f>
        <v>Works Layout Plan No. 12</v>
      </c>
      <c r="E8" s="25" t="s">
        <v>30</v>
      </c>
    </row>
    <row r="9" spans="1:14" ht="25.5" x14ac:dyDescent="0.25">
      <c r="A9" s="9" t="str">
        <f t="shared" ref="A9:A17" si="1">$E$1 &amp; "." &amp;E9</f>
        <v>12.04</v>
      </c>
      <c r="B9" s="15" t="s">
        <v>180</v>
      </c>
      <c r="C9" s="11" t="str">
        <f t="shared" ref="C9:C14" si="2">"Works Layout Plan No. " &amp; $E$1</f>
        <v>Works Layout Plan No. 12</v>
      </c>
      <c r="E9" s="25" t="s">
        <v>32</v>
      </c>
    </row>
    <row r="10" spans="1:14" ht="38.25" x14ac:dyDescent="0.25">
      <c r="A10" s="9" t="str">
        <f t="shared" si="1"/>
        <v>12.05</v>
      </c>
      <c r="B10" s="18" t="s">
        <v>179</v>
      </c>
      <c r="C10" s="11" t="str">
        <f t="shared" si="2"/>
        <v>Works Layout Plan No. 12</v>
      </c>
      <c r="E10" s="25" t="s">
        <v>34</v>
      </c>
    </row>
    <row r="11" spans="1:14" ht="25.5" x14ac:dyDescent="0.25">
      <c r="A11" s="9" t="str">
        <f t="shared" si="1"/>
        <v>12.06</v>
      </c>
      <c r="B11" s="18" t="s">
        <v>181</v>
      </c>
      <c r="C11" s="11" t="str">
        <f t="shared" si="2"/>
        <v>Works Layout Plan No. 12</v>
      </c>
      <c r="E11" s="25" t="s">
        <v>35</v>
      </c>
    </row>
    <row r="12" spans="1:14" ht="25.5" x14ac:dyDescent="0.25">
      <c r="A12" s="9" t="str">
        <f t="shared" si="1"/>
        <v>12.07</v>
      </c>
      <c r="B12" s="15" t="s">
        <v>62</v>
      </c>
      <c r="C12" s="11" t="str">
        <f t="shared" si="2"/>
        <v>Works Layout Plan No. 12</v>
      </c>
      <c r="E12" s="25" t="s">
        <v>36</v>
      </c>
    </row>
    <row r="13" spans="1:14" ht="25.5" x14ac:dyDescent="0.25">
      <c r="A13" s="9" t="str">
        <f t="shared" si="1"/>
        <v>12.08</v>
      </c>
      <c r="B13" s="15" t="s">
        <v>176</v>
      </c>
      <c r="C13" s="11" t="str">
        <f t="shared" si="2"/>
        <v>Works Layout Plan No. 12</v>
      </c>
      <c r="E13" s="25" t="s">
        <v>37</v>
      </c>
    </row>
    <row r="14" spans="1:14" ht="25.5" x14ac:dyDescent="0.25">
      <c r="A14" s="9" t="str">
        <f t="shared" si="1"/>
        <v>12.09</v>
      </c>
      <c r="B14" s="18" t="s">
        <v>356</v>
      </c>
      <c r="C14" s="11" t="str">
        <f t="shared" si="2"/>
        <v>Works Layout Plan No. 12</v>
      </c>
      <c r="E14" s="25" t="s">
        <v>38</v>
      </c>
    </row>
    <row r="15" spans="1:14" ht="25.5" x14ac:dyDescent="0.25">
      <c r="A15" s="9" t="str">
        <f t="shared" si="1"/>
        <v>12.10</v>
      </c>
      <c r="B15" s="15" t="s">
        <v>66</v>
      </c>
      <c r="C15" s="11" t="str">
        <f t="shared" si="0"/>
        <v>Works Layout Plan No. 12</v>
      </c>
      <c r="E15" s="25" t="s">
        <v>39</v>
      </c>
    </row>
    <row r="16" spans="1:14" ht="25.5" x14ac:dyDescent="0.25">
      <c r="A16" s="9" t="str">
        <f t="shared" si="1"/>
        <v>12.11</v>
      </c>
      <c r="B16" s="14" t="s">
        <v>178</v>
      </c>
      <c r="C16" s="11" t="str">
        <f t="shared" si="0"/>
        <v>Works Layout Plan No. 12</v>
      </c>
      <c r="E16" s="25" t="s">
        <v>54</v>
      </c>
    </row>
    <row r="17" spans="1:5" ht="25.5" x14ac:dyDescent="0.25">
      <c r="A17" s="9" t="str">
        <f t="shared" si="1"/>
        <v>12.12</v>
      </c>
      <c r="B17" s="15" t="s">
        <v>62</v>
      </c>
      <c r="C17" s="11" t="str">
        <f t="shared" si="0"/>
        <v>Works Layout Plan No. 12</v>
      </c>
      <c r="E17" s="25" t="s">
        <v>40</v>
      </c>
    </row>
    <row r="18" spans="1:5" ht="15.75" thickBot="1" x14ac:dyDescent="0.3">
      <c r="A18" s="6"/>
      <c r="B18" s="12"/>
      <c r="C18" s="12"/>
      <c r="E18" s="25" t="s">
        <v>41</v>
      </c>
    </row>
    <row r="19" spans="1:5" ht="15.75" thickTop="1" x14ac:dyDescent="0.25">
      <c r="A19" s="4"/>
      <c r="B19" s="4"/>
      <c r="C19" s="4"/>
      <c r="E19" s="25" t="s">
        <v>42</v>
      </c>
    </row>
    <row r="20" spans="1:5" ht="7.5" customHeight="1" x14ac:dyDescent="0.25">
      <c r="A20" s="4"/>
      <c r="B20" s="4"/>
      <c r="C20" s="4"/>
      <c r="E20" s="25" t="s">
        <v>43</v>
      </c>
    </row>
    <row r="21" spans="1:5" ht="7.5" customHeight="1" x14ac:dyDescent="0.25">
      <c r="A21" s="3"/>
      <c r="B21" s="3"/>
      <c r="C21" s="3"/>
      <c r="E21" s="25" t="s">
        <v>44</v>
      </c>
    </row>
    <row r="22" spans="1:5" ht="7.5" customHeight="1" x14ac:dyDescent="0.25">
      <c r="A22" s="3"/>
      <c r="B22" s="3"/>
      <c r="C22" s="3"/>
      <c r="E22" s="25" t="s">
        <v>45</v>
      </c>
    </row>
    <row r="23" spans="1:5" ht="7.5" customHeight="1" x14ac:dyDescent="0.25">
      <c r="A23" s="3"/>
      <c r="B23" s="3"/>
      <c r="C23" s="3"/>
      <c r="E23" s="25" t="s">
        <v>46</v>
      </c>
    </row>
    <row r="24" spans="1:5" ht="7.5" customHeight="1" x14ac:dyDescent="0.25">
      <c r="A24" s="3"/>
      <c r="B24" s="3"/>
      <c r="C24" s="3"/>
      <c r="E24" s="25" t="s">
        <v>47</v>
      </c>
    </row>
    <row r="25" spans="1:5" ht="7.5" customHeight="1" x14ac:dyDescent="0.25">
      <c r="E25" s="25" t="s">
        <v>48</v>
      </c>
    </row>
    <row r="26" spans="1:5" ht="7.5" customHeight="1" x14ac:dyDescent="0.25">
      <c r="E26" s="25" t="s">
        <v>49</v>
      </c>
    </row>
    <row r="27" spans="1:5" ht="7.5" customHeight="1" x14ac:dyDescent="0.25">
      <c r="E27" s="25" t="s">
        <v>72</v>
      </c>
    </row>
    <row r="28" spans="1:5" ht="7.5" customHeight="1" x14ac:dyDescent="0.25">
      <c r="E28" s="25" t="s">
        <v>73</v>
      </c>
    </row>
    <row r="29" spans="1:5" ht="7.5" customHeight="1" x14ac:dyDescent="0.25">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20F3-BB5C-40DA-BBED-BDEDBE05396B}">
  <sheetPr>
    <pageSetUpPr fitToPage="1"/>
  </sheetPr>
  <dimension ref="A1:N48"/>
  <sheetViews>
    <sheetView view="pageBreakPreview" topLeftCell="A40"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13</v>
      </c>
    </row>
    <row r="2" spans="1:14" ht="15.75" x14ac:dyDescent="0.25">
      <c r="A2" s="52" t="str">
        <f>"Railway Order - Works Layout Plan No. " &amp; E1</f>
        <v>Railway Order - Works Layout Plan No. 13</v>
      </c>
      <c r="B2" s="52"/>
      <c r="C2" s="52"/>
      <c r="D2" s="1"/>
      <c r="E2" s="1"/>
      <c r="F2" s="1"/>
      <c r="G2" s="1"/>
      <c r="H2" s="1"/>
      <c r="I2" s="1"/>
      <c r="J2" s="1"/>
      <c r="K2" s="1"/>
      <c r="L2" s="1"/>
      <c r="M2" s="1"/>
      <c r="N2" s="1"/>
    </row>
    <row r="3" spans="1:14" ht="15.75" x14ac:dyDescent="0.25">
      <c r="A3" s="52" t="str">
        <f>INDEX(Sheets[Name],MATCH(E1,Sheets[Sheet No.],0))</f>
        <v>Rush and Lusk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13.01</v>
      </c>
      <c r="B6" s="13" t="s">
        <v>62</v>
      </c>
      <c r="C6" s="8" t="str">
        <f>"Works Layout Plan No. " &amp; $E$1</f>
        <v>Works Layout Plan No. 13</v>
      </c>
      <c r="E6" s="25" t="s">
        <v>27</v>
      </c>
    </row>
    <row r="7" spans="1:14" ht="25.5" x14ac:dyDescent="0.25">
      <c r="A7" s="9" t="str">
        <f>$E$1 &amp; "." &amp;E7</f>
        <v>13.02</v>
      </c>
      <c r="B7" s="15" t="s">
        <v>186</v>
      </c>
      <c r="C7" s="11" t="str">
        <f t="shared" ref="C7:C46" si="0">"Works Layout Plan No. " &amp; $E$1</f>
        <v>Works Layout Plan No. 13</v>
      </c>
      <c r="E7" s="25" t="s">
        <v>28</v>
      </c>
    </row>
    <row r="8" spans="1:14" ht="25.5" x14ac:dyDescent="0.25">
      <c r="A8" s="9" t="str">
        <f>$E$1 &amp; "." &amp;E8</f>
        <v>13.03</v>
      </c>
      <c r="B8" s="15" t="s">
        <v>182</v>
      </c>
      <c r="C8" s="11" t="str">
        <f t="shared" si="0"/>
        <v>Works Layout Plan No. 13</v>
      </c>
      <c r="E8" s="25" t="s">
        <v>30</v>
      </c>
    </row>
    <row r="9" spans="1:14" ht="38.25" x14ac:dyDescent="0.25">
      <c r="A9" s="38" t="str">
        <f>$E$1 &amp; "." &amp;E9</f>
        <v>13.04</v>
      </c>
      <c r="B9" s="15" t="s">
        <v>185</v>
      </c>
      <c r="C9" s="27" t="str">
        <f t="shared" si="0"/>
        <v>Works Layout Plan No. 13</v>
      </c>
      <c r="E9" s="25" t="s">
        <v>32</v>
      </c>
    </row>
    <row r="10" spans="1:14" ht="25.5" x14ac:dyDescent="0.25">
      <c r="A10" s="38" t="str">
        <f t="shared" ref="A10:A46" si="1">$E$1 &amp; "." &amp;E10</f>
        <v>13.05</v>
      </c>
      <c r="B10" s="14" t="s">
        <v>184</v>
      </c>
      <c r="C10" s="27" t="str">
        <f t="shared" si="0"/>
        <v>Works Layout Plan No. 13</v>
      </c>
      <c r="E10" s="25" t="s">
        <v>34</v>
      </c>
    </row>
    <row r="11" spans="1:14" ht="25.5" x14ac:dyDescent="0.25">
      <c r="A11" s="38" t="str">
        <f t="shared" si="1"/>
        <v>13.06</v>
      </c>
      <c r="B11" s="15" t="s">
        <v>183</v>
      </c>
      <c r="C11" s="27" t="str">
        <f t="shared" si="0"/>
        <v>Works Layout Plan No. 13</v>
      </c>
      <c r="E11" s="25" t="s">
        <v>35</v>
      </c>
    </row>
    <row r="12" spans="1:14" ht="25.5" x14ac:dyDescent="0.25">
      <c r="A12" s="38" t="str">
        <f t="shared" si="1"/>
        <v>13.07</v>
      </c>
      <c r="B12" s="15" t="s">
        <v>237</v>
      </c>
      <c r="C12" s="27" t="str">
        <f t="shared" si="0"/>
        <v>Works Layout Plan No. 13</v>
      </c>
      <c r="E12" s="25" t="s">
        <v>36</v>
      </c>
    </row>
    <row r="13" spans="1:14" ht="38.25" x14ac:dyDescent="0.25">
      <c r="A13" s="38" t="str">
        <f t="shared" si="1"/>
        <v>13.08</v>
      </c>
      <c r="B13" s="15" t="s">
        <v>187</v>
      </c>
      <c r="C13" s="27" t="str">
        <f t="shared" si="0"/>
        <v>Works Layout Plan No. 13</v>
      </c>
      <c r="E13" s="25" t="s">
        <v>37</v>
      </c>
    </row>
    <row r="14" spans="1:14" ht="38.25" x14ac:dyDescent="0.25">
      <c r="A14" s="38" t="str">
        <f t="shared" si="1"/>
        <v>13.09</v>
      </c>
      <c r="B14" s="14" t="s">
        <v>357</v>
      </c>
      <c r="C14" s="27" t="str">
        <f t="shared" si="0"/>
        <v>Works Layout Plan No. 13</v>
      </c>
      <c r="E14" s="25" t="s">
        <v>38</v>
      </c>
    </row>
    <row r="15" spans="1:14" ht="102" x14ac:dyDescent="0.25">
      <c r="A15" s="38" t="str">
        <f t="shared" si="1"/>
        <v>13.10</v>
      </c>
      <c r="B15" s="15" t="s">
        <v>188</v>
      </c>
      <c r="C15" s="27" t="str">
        <f t="shared" si="0"/>
        <v>Works Layout Plan No. 13</v>
      </c>
      <c r="E15" s="25" t="s">
        <v>39</v>
      </c>
    </row>
    <row r="16" spans="1:14" ht="25.5" x14ac:dyDescent="0.25">
      <c r="A16" s="38" t="str">
        <f t="shared" si="1"/>
        <v>13.11</v>
      </c>
      <c r="B16" s="15" t="s">
        <v>67</v>
      </c>
      <c r="C16" s="27" t="str">
        <f t="shared" si="0"/>
        <v>Works Layout Plan No. 13</v>
      </c>
      <c r="E16" s="25" t="s">
        <v>54</v>
      </c>
    </row>
    <row r="17" spans="1:5" ht="25.5" x14ac:dyDescent="0.25">
      <c r="A17" s="38" t="str">
        <f t="shared" si="1"/>
        <v>13.12</v>
      </c>
      <c r="B17" s="15" t="s">
        <v>189</v>
      </c>
      <c r="C17" s="27" t="str">
        <f t="shared" si="0"/>
        <v>Works Layout Plan No. 13</v>
      </c>
      <c r="E17" s="25" t="s">
        <v>40</v>
      </c>
    </row>
    <row r="18" spans="1:5" ht="25.5" x14ac:dyDescent="0.25">
      <c r="A18" s="38" t="str">
        <f t="shared" si="1"/>
        <v>13.13</v>
      </c>
      <c r="B18" s="15" t="s">
        <v>382</v>
      </c>
      <c r="C18" s="27" t="str">
        <f t="shared" si="0"/>
        <v>Works Layout Plan No. 13</v>
      </c>
      <c r="E18" s="25" t="s">
        <v>41</v>
      </c>
    </row>
    <row r="19" spans="1:5" ht="25.5" x14ac:dyDescent="0.25">
      <c r="A19" s="38" t="str">
        <f t="shared" si="1"/>
        <v>13.14</v>
      </c>
      <c r="B19" s="15" t="s">
        <v>191</v>
      </c>
      <c r="C19" s="27" t="str">
        <f t="shared" si="0"/>
        <v>Works Layout Plan No. 13</v>
      </c>
      <c r="E19" s="25" t="s">
        <v>42</v>
      </c>
    </row>
    <row r="20" spans="1:5" ht="25.5" x14ac:dyDescent="0.25">
      <c r="A20" s="38" t="str">
        <f t="shared" si="1"/>
        <v>13.15</v>
      </c>
      <c r="B20" s="18" t="s">
        <v>192</v>
      </c>
      <c r="C20" s="27" t="str">
        <f t="shared" si="0"/>
        <v>Works Layout Plan No. 13</v>
      </c>
      <c r="E20" s="25" t="s">
        <v>43</v>
      </c>
    </row>
    <row r="21" spans="1:5" ht="25.5" x14ac:dyDescent="0.25">
      <c r="A21" s="38" t="str">
        <f t="shared" si="1"/>
        <v>13.16</v>
      </c>
      <c r="B21" s="15" t="s">
        <v>193</v>
      </c>
      <c r="C21" s="27" t="str">
        <f t="shared" si="0"/>
        <v>Works Layout Plan No. 13</v>
      </c>
      <c r="E21" s="25" t="s">
        <v>44</v>
      </c>
    </row>
    <row r="22" spans="1:5" ht="25.5" x14ac:dyDescent="0.25">
      <c r="A22" s="38" t="str">
        <f t="shared" si="1"/>
        <v>13.17</v>
      </c>
      <c r="B22" s="15" t="s">
        <v>195</v>
      </c>
      <c r="C22" s="27" t="str">
        <f t="shared" si="0"/>
        <v>Works Layout Plan No. 13</v>
      </c>
      <c r="E22" s="25" t="s">
        <v>45</v>
      </c>
    </row>
    <row r="23" spans="1:5" ht="25.5" x14ac:dyDescent="0.25">
      <c r="A23" s="38" t="str">
        <f t="shared" si="1"/>
        <v>13.18</v>
      </c>
      <c r="B23" s="15" t="s">
        <v>196</v>
      </c>
      <c r="C23" s="27" t="str">
        <f t="shared" si="0"/>
        <v>Works Layout Plan No. 13</v>
      </c>
      <c r="E23" s="25" t="s">
        <v>46</v>
      </c>
    </row>
    <row r="24" spans="1:5" ht="25.5" x14ac:dyDescent="0.25">
      <c r="A24" s="38" t="str">
        <f t="shared" si="1"/>
        <v>13.19</v>
      </c>
      <c r="B24" s="15" t="s">
        <v>194</v>
      </c>
      <c r="C24" s="27" t="str">
        <f t="shared" si="0"/>
        <v>Works Layout Plan No. 13</v>
      </c>
      <c r="E24" s="25" t="s">
        <v>47</v>
      </c>
    </row>
    <row r="25" spans="1:5" ht="63.75" x14ac:dyDescent="0.25">
      <c r="A25" s="38" t="str">
        <f t="shared" si="1"/>
        <v>13.20</v>
      </c>
      <c r="B25" s="15" t="s">
        <v>69</v>
      </c>
      <c r="C25" s="27" t="str">
        <f t="shared" si="0"/>
        <v>Works Layout Plan No. 13</v>
      </c>
      <c r="E25" s="25" t="s">
        <v>48</v>
      </c>
    </row>
    <row r="26" spans="1:5" ht="51" x14ac:dyDescent="0.25">
      <c r="A26" s="38" t="str">
        <f t="shared" si="1"/>
        <v>13.21</v>
      </c>
      <c r="B26" s="15" t="s">
        <v>68</v>
      </c>
      <c r="C26" s="27" t="str">
        <f t="shared" si="0"/>
        <v>Works Layout Plan No. 13</v>
      </c>
      <c r="E26" s="25" t="s">
        <v>49</v>
      </c>
    </row>
    <row r="27" spans="1:5" ht="25.5" x14ac:dyDescent="0.25">
      <c r="A27" s="38" t="str">
        <f t="shared" si="1"/>
        <v>13.22</v>
      </c>
      <c r="B27" s="15" t="s">
        <v>383</v>
      </c>
      <c r="C27" s="27" t="str">
        <f t="shared" si="0"/>
        <v>Works Layout Plan No. 13</v>
      </c>
      <c r="E27" s="25" t="s">
        <v>72</v>
      </c>
    </row>
    <row r="28" spans="1:5" ht="25.5" x14ac:dyDescent="0.25">
      <c r="A28" s="38" t="str">
        <f t="shared" si="1"/>
        <v>13.23</v>
      </c>
      <c r="B28" s="15" t="s">
        <v>197</v>
      </c>
      <c r="C28" s="27" t="str">
        <f t="shared" si="0"/>
        <v>Works Layout Plan No. 13</v>
      </c>
      <c r="E28" s="25" t="s">
        <v>73</v>
      </c>
    </row>
    <row r="29" spans="1:5" ht="25.5" x14ac:dyDescent="0.25">
      <c r="A29" s="38" t="str">
        <f t="shared" si="1"/>
        <v>13.24</v>
      </c>
      <c r="B29" s="15" t="s">
        <v>198</v>
      </c>
      <c r="C29" s="27" t="str">
        <f t="shared" si="0"/>
        <v>Works Layout Plan No. 13</v>
      </c>
      <c r="E29" s="25" t="s">
        <v>74</v>
      </c>
    </row>
    <row r="30" spans="1:5" ht="25.5" x14ac:dyDescent="0.25">
      <c r="A30" s="38" t="str">
        <f t="shared" si="1"/>
        <v>13.25</v>
      </c>
      <c r="B30" s="15" t="s">
        <v>384</v>
      </c>
      <c r="C30" s="27" t="str">
        <f t="shared" si="0"/>
        <v>Works Layout Plan No. 13</v>
      </c>
      <c r="E30" s="25" t="s">
        <v>75</v>
      </c>
    </row>
    <row r="31" spans="1:5" ht="38.25" x14ac:dyDescent="0.25">
      <c r="A31" s="38" t="str">
        <f t="shared" si="1"/>
        <v>13.26</v>
      </c>
      <c r="B31" s="15" t="s">
        <v>199</v>
      </c>
      <c r="C31" s="27" t="str">
        <f t="shared" si="0"/>
        <v>Works Layout Plan No. 13</v>
      </c>
      <c r="E31" s="25" t="s">
        <v>77</v>
      </c>
    </row>
    <row r="32" spans="1:5" ht="25.5" x14ac:dyDescent="0.25">
      <c r="A32" s="38" t="str">
        <f t="shared" si="1"/>
        <v>13.27</v>
      </c>
      <c r="B32" s="15" t="s">
        <v>200</v>
      </c>
      <c r="C32" s="27" t="str">
        <f t="shared" si="0"/>
        <v>Works Layout Plan No. 13</v>
      </c>
      <c r="E32" s="25" t="s">
        <v>78</v>
      </c>
    </row>
    <row r="33" spans="1:5" ht="25.5" x14ac:dyDescent="0.25">
      <c r="A33" s="38" t="str">
        <f t="shared" si="1"/>
        <v>13.28</v>
      </c>
      <c r="B33" s="15" t="s">
        <v>70</v>
      </c>
      <c r="C33" s="27" t="str">
        <f t="shared" si="0"/>
        <v>Works Layout Plan No. 13</v>
      </c>
      <c r="E33" s="25" t="s">
        <v>79</v>
      </c>
    </row>
    <row r="34" spans="1:5" ht="25.5" x14ac:dyDescent="0.25">
      <c r="A34" s="38" t="str">
        <f t="shared" si="1"/>
        <v>13.29</v>
      </c>
      <c r="B34" s="15" t="s">
        <v>62</v>
      </c>
      <c r="C34" s="11" t="str">
        <f t="shared" si="0"/>
        <v>Works Layout Plan No. 13</v>
      </c>
      <c r="E34" s="25" t="s">
        <v>80</v>
      </c>
    </row>
    <row r="35" spans="1:5" ht="25.5" x14ac:dyDescent="0.25">
      <c r="A35" s="38" t="str">
        <f t="shared" si="1"/>
        <v>13.30</v>
      </c>
      <c r="B35" s="15" t="s">
        <v>71</v>
      </c>
      <c r="C35" s="11" t="str">
        <f t="shared" si="0"/>
        <v>Works Layout Plan No. 13</v>
      </c>
      <c r="E35" s="25" t="s">
        <v>81</v>
      </c>
    </row>
    <row r="36" spans="1:5" ht="25.5" x14ac:dyDescent="0.25">
      <c r="A36" s="38" t="str">
        <f t="shared" si="1"/>
        <v>13.31</v>
      </c>
      <c r="B36" s="15" t="s">
        <v>205</v>
      </c>
      <c r="C36" s="11" t="str">
        <f t="shared" si="0"/>
        <v>Works Layout Plan No. 13</v>
      </c>
      <c r="E36" s="25" t="s">
        <v>82</v>
      </c>
    </row>
    <row r="37" spans="1:5" ht="25.5" x14ac:dyDescent="0.25">
      <c r="A37" s="38" t="str">
        <f t="shared" si="1"/>
        <v>13.32</v>
      </c>
      <c r="B37" s="15" t="s">
        <v>201</v>
      </c>
      <c r="C37" s="11" t="str">
        <f t="shared" si="0"/>
        <v>Works Layout Plan No. 13</v>
      </c>
      <c r="E37" s="25" t="s">
        <v>83</v>
      </c>
    </row>
    <row r="38" spans="1:5" ht="25.5" x14ac:dyDescent="0.25">
      <c r="A38" s="38" t="str">
        <f t="shared" si="1"/>
        <v>13.33</v>
      </c>
      <c r="B38" s="15" t="s">
        <v>202</v>
      </c>
      <c r="C38" s="11" t="str">
        <f t="shared" si="0"/>
        <v>Works Layout Plan No. 13</v>
      </c>
      <c r="E38" s="25" t="s">
        <v>84</v>
      </c>
    </row>
    <row r="39" spans="1:5" ht="51" x14ac:dyDescent="0.25">
      <c r="A39" s="38" t="str">
        <f t="shared" si="1"/>
        <v>13.34</v>
      </c>
      <c r="B39" s="18" t="s">
        <v>203</v>
      </c>
      <c r="C39" s="11" t="str">
        <f t="shared" si="0"/>
        <v>Works Layout Plan No. 13</v>
      </c>
      <c r="E39" s="25" t="s">
        <v>85</v>
      </c>
    </row>
    <row r="40" spans="1:5" ht="25.5" x14ac:dyDescent="0.25">
      <c r="A40" s="38" t="str">
        <f t="shared" si="1"/>
        <v>13.35</v>
      </c>
      <c r="B40" s="15" t="s">
        <v>206</v>
      </c>
      <c r="C40" s="11" t="str">
        <f t="shared" si="0"/>
        <v>Works Layout Plan No. 13</v>
      </c>
      <c r="E40" s="25" t="s">
        <v>86</v>
      </c>
    </row>
    <row r="41" spans="1:5" ht="25.5" x14ac:dyDescent="0.25">
      <c r="A41" s="38" t="str">
        <f t="shared" si="1"/>
        <v>13.36</v>
      </c>
      <c r="B41" s="15" t="s">
        <v>204</v>
      </c>
      <c r="C41" s="11" t="str">
        <f t="shared" si="0"/>
        <v>Works Layout Plan No. 13</v>
      </c>
      <c r="E41" s="25" t="s">
        <v>87</v>
      </c>
    </row>
    <row r="42" spans="1:5" ht="25.5" x14ac:dyDescent="0.25">
      <c r="A42" s="38" t="str">
        <f t="shared" si="1"/>
        <v>13.37</v>
      </c>
      <c r="B42" s="15" t="s">
        <v>210</v>
      </c>
      <c r="C42" s="11" t="str">
        <f t="shared" si="0"/>
        <v>Works Layout Plan No. 13</v>
      </c>
      <c r="E42" s="25" t="s">
        <v>88</v>
      </c>
    </row>
    <row r="43" spans="1:5" ht="25.5" x14ac:dyDescent="0.25">
      <c r="A43" s="38" t="str">
        <f t="shared" si="1"/>
        <v>13.38</v>
      </c>
      <c r="B43" s="15" t="s">
        <v>211</v>
      </c>
      <c r="C43" s="11" t="str">
        <f t="shared" si="0"/>
        <v>Works Layout Plan No. 13</v>
      </c>
      <c r="E43" s="25" t="s">
        <v>130</v>
      </c>
    </row>
    <row r="44" spans="1:5" ht="25.5" x14ac:dyDescent="0.25">
      <c r="A44" s="38" t="str">
        <f t="shared" si="1"/>
        <v>13.39</v>
      </c>
      <c r="B44" s="15" t="s">
        <v>208</v>
      </c>
      <c r="C44" s="11" t="str">
        <f t="shared" si="0"/>
        <v>Works Layout Plan No. 13</v>
      </c>
      <c r="E44" s="25" t="s">
        <v>131</v>
      </c>
    </row>
    <row r="45" spans="1:5" ht="51" x14ac:dyDescent="0.25">
      <c r="A45" s="38" t="str">
        <f t="shared" si="1"/>
        <v>13.40</v>
      </c>
      <c r="B45" s="15" t="s">
        <v>76</v>
      </c>
      <c r="C45" s="11" t="str">
        <f t="shared" si="0"/>
        <v>Works Layout Plan No. 13</v>
      </c>
      <c r="E45" s="25" t="s">
        <v>132</v>
      </c>
    </row>
    <row r="46" spans="1:5" ht="25.5" x14ac:dyDescent="0.25">
      <c r="A46" s="9" t="str">
        <f t="shared" si="1"/>
        <v>13.41</v>
      </c>
      <c r="B46" s="15" t="s">
        <v>209</v>
      </c>
      <c r="C46" s="11" t="str">
        <f t="shared" si="0"/>
        <v>Works Layout Plan No. 13</v>
      </c>
      <c r="E46" s="25" t="s">
        <v>207</v>
      </c>
    </row>
    <row r="47" spans="1:5" ht="15.75" thickBot="1" x14ac:dyDescent="0.3">
      <c r="A47" s="6"/>
      <c r="B47" s="12"/>
      <c r="C47" s="12"/>
      <c r="E47" s="25"/>
    </row>
    <row r="48" spans="1:5" ht="15.75" thickTop="1" x14ac:dyDescent="0.25">
      <c r="A48" s="4"/>
      <c r="B48" s="4"/>
      <c r="C48" s="4"/>
      <c r="E48" s="25"/>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30"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B1889-CCFD-4E3F-9B5C-93C49834DAA0}">
  <sheetPr>
    <pageSetUpPr fitToPage="1"/>
  </sheetPr>
  <dimension ref="A1:N61"/>
  <sheetViews>
    <sheetView view="pageBreakPreview" topLeftCell="A2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14</v>
      </c>
    </row>
    <row r="2" spans="1:14" ht="15.75" x14ac:dyDescent="0.25">
      <c r="A2" s="52" t="str">
        <f>"Railway Order - Works Layout Plan No. " &amp; E1</f>
        <v>Railway Order - Works Layout Plan No. 14</v>
      </c>
      <c r="B2" s="52"/>
      <c r="C2" s="52"/>
      <c r="D2" s="1"/>
      <c r="E2" s="1"/>
      <c r="F2" s="1"/>
      <c r="G2" s="1"/>
      <c r="H2" s="1"/>
      <c r="I2" s="1"/>
      <c r="J2" s="1"/>
      <c r="K2" s="1"/>
      <c r="L2" s="1"/>
      <c r="M2" s="1"/>
      <c r="N2" s="1"/>
    </row>
    <row r="3" spans="1:14" ht="15.75" x14ac:dyDescent="0.25">
      <c r="A3" s="52" t="str">
        <f>INDEX(Sheets[Name],MATCH(E1,Sheets[Sheet No.],0))</f>
        <v>Skerries Golf Club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14.01</v>
      </c>
      <c r="B6" s="13" t="s">
        <v>62</v>
      </c>
      <c r="C6" s="8" t="str">
        <f>"Works Layout Plan No. " &amp; $E$1</f>
        <v>Works Layout Plan No. 14</v>
      </c>
      <c r="E6" s="25" t="s">
        <v>27</v>
      </c>
    </row>
    <row r="7" spans="1:14" ht="25.5" x14ac:dyDescent="0.25">
      <c r="A7" s="45" t="str">
        <f>$E$1 &amp; "." &amp;E7</f>
        <v>14.02</v>
      </c>
      <c r="B7" s="18" t="s">
        <v>212</v>
      </c>
      <c r="C7" s="11" t="str">
        <f t="shared" ref="C7:C31" si="0">"Works Layout Plan No. " &amp; $E$1</f>
        <v>Works Layout Plan No. 14</v>
      </c>
      <c r="E7" s="25" t="s">
        <v>28</v>
      </c>
    </row>
    <row r="8" spans="1:14" ht="25.5" x14ac:dyDescent="0.25">
      <c r="A8" s="45" t="str">
        <f>$E$1 &amp; "." &amp;E8</f>
        <v>14.03</v>
      </c>
      <c r="B8" s="18" t="s">
        <v>213</v>
      </c>
      <c r="C8" s="11" t="str">
        <f t="shared" si="0"/>
        <v>Works Layout Plan No. 14</v>
      </c>
      <c r="E8" s="25" t="s">
        <v>30</v>
      </c>
    </row>
    <row r="9" spans="1:14" ht="25.5" x14ac:dyDescent="0.25">
      <c r="A9" s="45" t="str">
        <f>$E$1 &amp; "." &amp;E9</f>
        <v>14.04</v>
      </c>
      <c r="B9" s="18" t="s">
        <v>216</v>
      </c>
      <c r="C9" s="11" t="str">
        <f t="shared" si="0"/>
        <v>Works Layout Plan No. 14</v>
      </c>
      <c r="E9" s="25" t="s">
        <v>32</v>
      </c>
    </row>
    <row r="10" spans="1:14" ht="25.5" x14ac:dyDescent="0.25">
      <c r="A10" s="9" t="str">
        <f t="shared" ref="A10:A31" si="1">$E$1 &amp; "." &amp;E10</f>
        <v>14.05</v>
      </c>
      <c r="B10" s="18" t="s">
        <v>214</v>
      </c>
      <c r="C10" s="11" t="str">
        <f t="shared" si="0"/>
        <v>Works Layout Plan No. 14</v>
      </c>
      <c r="E10" s="25" t="s">
        <v>34</v>
      </c>
    </row>
    <row r="11" spans="1:14" ht="25.5" x14ac:dyDescent="0.25">
      <c r="A11" s="9" t="str">
        <f t="shared" si="1"/>
        <v>14.06</v>
      </c>
      <c r="B11" s="18" t="s">
        <v>215</v>
      </c>
      <c r="C11" s="11" t="str">
        <f t="shared" si="0"/>
        <v>Works Layout Plan No. 14</v>
      </c>
      <c r="E11" s="25" t="s">
        <v>35</v>
      </c>
    </row>
    <row r="12" spans="1:14" ht="25.5" x14ac:dyDescent="0.25">
      <c r="A12" s="9" t="str">
        <f t="shared" si="1"/>
        <v>14.07</v>
      </c>
      <c r="B12" s="18" t="s">
        <v>217</v>
      </c>
      <c r="C12" s="11" t="str">
        <f t="shared" si="0"/>
        <v>Works Layout Plan No. 14</v>
      </c>
      <c r="E12" s="25" t="s">
        <v>36</v>
      </c>
    </row>
    <row r="13" spans="1:14" ht="25.5" x14ac:dyDescent="0.25">
      <c r="A13" s="9" t="str">
        <f t="shared" si="1"/>
        <v>14.08</v>
      </c>
      <c r="B13" s="18" t="s">
        <v>218</v>
      </c>
      <c r="C13" s="11" t="str">
        <f t="shared" si="0"/>
        <v>Works Layout Plan No. 14</v>
      </c>
      <c r="E13" s="25" t="s">
        <v>37</v>
      </c>
    </row>
    <row r="14" spans="1:14" ht="25.5" x14ac:dyDescent="0.25">
      <c r="A14" s="9" t="str">
        <f t="shared" si="1"/>
        <v>14.09</v>
      </c>
      <c r="B14" s="15" t="s">
        <v>190</v>
      </c>
      <c r="C14" s="11" t="str">
        <f t="shared" si="0"/>
        <v>Works Layout Plan No. 14</v>
      </c>
      <c r="E14" s="25" t="s">
        <v>38</v>
      </c>
    </row>
    <row r="15" spans="1:14" ht="25.5" x14ac:dyDescent="0.25">
      <c r="A15" s="9" t="str">
        <f t="shared" si="1"/>
        <v>14.10</v>
      </c>
      <c r="B15" s="18" t="s">
        <v>220</v>
      </c>
      <c r="C15" s="11" t="str">
        <f t="shared" si="0"/>
        <v>Works Layout Plan No. 14</v>
      </c>
      <c r="E15" s="25" t="s">
        <v>39</v>
      </c>
    </row>
    <row r="16" spans="1:14" ht="25.5" x14ac:dyDescent="0.25">
      <c r="A16" s="9" t="str">
        <f t="shared" si="1"/>
        <v>14.11</v>
      </c>
      <c r="B16" s="18" t="s">
        <v>222</v>
      </c>
      <c r="C16" s="11" t="str">
        <f t="shared" si="0"/>
        <v>Works Layout Plan No. 14</v>
      </c>
      <c r="E16" s="25" t="s">
        <v>54</v>
      </c>
    </row>
    <row r="17" spans="1:5" ht="25.5" x14ac:dyDescent="0.25">
      <c r="A17" s="9" t="str">
        <f t="shared" si="1"/>
        <v>14.12</v>
      </c>
      <c r="B17" s="18" t="s">
        <v>219</v>
      </c>
      <c r="C17" s="11" t="str">
        <f t="shared" si="0"/>
        <v>Works Layout Plan No. 14</v>
      </c>
      <c r="E17" s="25" t="s">
        <v>40</v>
      </c>
    </row>
    <row r="18" spans="1:5" ht="25.5" x14ac:dyDescent="0.25">
      <c r="A18" s="9" t="str">
        <f t="shared" si="1"/>
        <v>14.13</v>
      </c>
      <c r="B18" s="18" t="s">
        <v>221</v>
      </c>
      <c r="C18" s="11" t="str">
        <f t="shared" si="0"/>
        <v>Works Layout Plan No. 14</v>
      </c>
      <c r="E18" s="25" t="s">
        <v>41</v>
      </c>
    </row>
    <row r="19" spans="1:5" ht="25.5" x14ac:dyDescent="0.25">
      <c r="A19" s="9" t="str">
        <f t="shared" si="1"/>
        <v>14.14</v>
      </c>
      <c r="B19" s="15" t="s">
        <v>89</v>
      </c>
      <c r="C19" s="11" t="str">
        <f t="shared" si="0"/>
        <v>Works Layout Plan No. 14</v>
      </c>
      <c r="E19" s="25" t="s">
        <v>42</v>
      </c>
    </row>
    <row r="20" spans="1:5" ht="25.5" x14ac:dyDescent="0.25">
      <c r="A20" s="9" t="str">
        <f t="shared" si="1"/>
        <v>14.15</v>
      </c>
      <c r="B20" s="15" t="s">
        <v>224</v>
      </c>
      <c r="C20" s="11" t="str">
        <f t="shared" si="0"/>
        <v>Works Layout Plan No. 14</v>
      </c>
      <c r="E20" s="25" t="s">
        <v>43</v>
      </c>
    </row>
    <row r="21" spans="1:5" ht="25.5" x14ac:dyDescent="0.25">
      <c r="A21" s="9" t="str">
        <f t="shared" si="1"/>
        <v>14.16</v>
      </c>
      <c r="B21" s="15" t="s">
        <v>223</v>
      </c>
      <c r="C21" s="11" t="str">
        <f t="shared" si="0"/>
        <v>Works Layout Plan No. 14</v>
      </c>
      <c r="E21" s="25" t="s">
        <v>44</v>
      </c>
    </row>
    <row r="22" spans="1:5" ht="25.5" x14ac:dyDescent="0.25">
      <c r="A22" s="9" t="str">
        <f t="shared" si="1"/>
        <v>14.17</v>
      </c>
      <c r="B22" s="18" t="s">
        <v>225</v>
      </c>
      <c r="C22" s="11" t="str">
        <f t="shared" si="0"/>
        <v>Works Layout Plan No. 14</v>
      </c>
      <c r="E22" s="25" t="s">
        <v>45</v>
      </c>
    </row>
    <row r="23" spans="1:5" ht="25.5" x14ac:dyDescent="0.25">
      <c r="A23" s="9" t="str">
        <f t="shared" si="1"/>
        <v>14.18</v>
      </c>
      <c r="B23" s="18" t="s">
        <v>225</v>
      </c>
      <c r="C23" s="11" t="str">
        <f t="shared" si="0"/>
        <v>Works Layout Plan No. 14</v>
      </c>
      <c r="E23" s="25" t="s">
        <v>46</v>
      </c>
    </row>
    <row r="24" spans="1:5" ht="51" x14ac:dyDescent="0.25">
      <c r="A24" s="9" t="str">
        <f t="shared" si="1"/>
        <v>14.19</v>
      </c>
      <c r="B24" s="18" t="s">
        <v>226</v>
      </c>
      <c r="C24" s="11" t="str">
        <f t="shared" si="0"/>
        <v>Works Layout Plan No. 14</v>
      </c>
      <c r="E24" s="25" t="s">
        <v>47</v>
      </c>
    </row>
    <row r="25" spans="1:5" ht="51" x14ac:dyDescent="0.25">
      <c r="A25" s="9" t="str">
        <f t="shared" si="1"/>
        <v>14.20</v>
      </c>
      <c r="B25" s="18" t="s">
        <v>226</v>
      </c>
      <c r="C25" s="11" t="str">
        <f t="shared" si="0"/>
        <v>Works Layout Plan No. 14</v>
      </c>
      <c r="E25" s="25" t="s">
        <v>48</v>
      </c>
    </row>
    <row r="26" spans="1:5" ht="25.5" x14ac:dyDescent="0.25">
      <c r="A26" s="9" t="str">
        <f t="shared" si="1"/>
        <v>14.21</v>
      </c>
      <c r="B26" s="18" t="s">
        <v>227</v>
      </c>
      <c r="C26" s="11" t="str">
        <f t="shared" si="0"/>
        <v>Works Layout Plan No. 14</v>
      </c>
      <c r="E26" s="25" t="s">
        <v>49</v>
      </c>
    </row>
    <row r="27" spans="1:5" ht="25.5" x14ac:dyDescent="0.25">
      <c r="A27" s="9" t="str">
        <f t="shared" si="1"/>
        <v>14.22</v>
      </c>
      <c r="B27" s="15" t="s">
        <v>230</v>
      </c>
      <c r="C27" s="11" t="str">
        <f t="shared" si="0"/>
        <v>Works Layout Plan No. 14</v>
      </c>
      <c r="E27" s="25" t="s">
        <v>72</v>
      </c>
    </row>
    <row r="28" spans="1:5" ht="25.5" x14ac:dyDescent="0.25">
      <c r="A28" s="9" t="str">
        <f t="shared" si="1"/>
        <v>14.23</v>
      </c>
      <c r="B28" s="18" t="s">
        <v>229</v>
      </c>
      <c r="C28" s="11" t="str">
        <f t="shared" si="0"/>
        <v>Works Layout Plan No. 14</v>
      </c>
      <c r="E28" s="25" t="s">
        <v>73</v>
      </c>
    </row>
    <row r="29" spans="1:5" ht="25.5" x14ac:dyDescent="0.25">
      <c r="A29" s="9" t="str">
        <f t="shared" si="1"/>
        <v>14.24</v>
      </c>
      <c r="B29" s="21" t="s">
        <v>228</v>
      </c>
      <c r="C29" s="11" t="str">
        <f t="shared" si="0"/>
        <v>Works Layout Plan No. 14</v>
      </c>
      <c r="E29" s="25" t="s">
        <v>74</v>
      </c>
    </row>
    <row r="30" spans="1:5" ht="25.5" x14ac:dyDescent="0.25">
      <c r="A30" s="9" t="str">
        <f t="shared" si="1"/>
        <v>14.25</v>
      </c>
      <c r="B30" s="15" t="s">
        <v>62</v>
      </c>
      <c r="C30" s="11" t="str">
        <f t="shared" si="0"/>
        <v>Works Layout Plan No. 14</v>
      </c>
      <c r="E30" s="25" t="s">
        <v>75</v>
      </c>
    </row>
    <row r="31" spans="1:5" ht="25.5" x14ac:dyDescent="0.25">
      <c r="A31" s="9" t="str">
        <f t="shared" si="1"/>
        <v>14.26</v>
      </c>
      <c r="B31" s="15" t="s">
        <v>90</v>
      </c>
      <c r="C31" s="11" t="str">
        <f t="shared" si="0"/>
        <v>Works Layout Plan No. 14</v>
      </c>
      <c r="E31" s="25" t="s">
        <v>77</v>
      </c>
    </row>
    <row r="32" spans="1:5" ht="15.75" thickBot="1" x14ac:dyDescent="0.3">
      <c r="A32" s="6"/>
      <c r="B32" s="12"/>
      <c r="C32" s="12"/>
      <c r="E32" s="25" t="s">
        <v>78</v>
      </c>
    </row>
    <row r="33" spans="1:5" ht="15.75" thickTop="1" x14ac:dyDescent="0.25">
      <c r="A33" s="4"/>
      <c r="B33" s="4"/>
      <c r="C33" s="4"/>
      <c r="E33" s="25" t="s">
        <v>79</v>
      </c>
    </row>
    <row r="34" spans="1:5" ht="7.5" customHeight="1" x14ac:dyDescent="0.25">
      <c r="A34" s="24"/>
      <c r="B34" s="14"/>
      <c r="C34" s="24"/>
      <c r="E34" s="25" t="s">
        <v>80</v>
      </c>
    </row>
    <row r="35" spans="1:5" ht="7.5" customHeight="1" x14ac:dyDescent="0.25">
      <c r="A35" s="24"/>
      <c r="B35" s="14"/>
      <c r="C35" s="24"/>
      <c r="E35" s="25" t="s">
        <v>81</v>
      </c>
    </row>
    <row r="36" spans="1:5" ht="7.5" customHeight="1" x14ac:dyDescent="0.25">
      <c r="A36" s="24"/>
      <c r="B36" s="14"/>
      <c r="C36" s="24"/>
      <c r="E36" s="25" t="s">
        <v>82</v>
      </c>
    </row>
    <row r="37" spans="1:5" ht="7.5" customHeight="1" x14ac:dyDescent="0.25">
      <c r="A37" s="24"/>
      <c r="B37" s="14"/>
      <c r="C37" s="24"/>
      <c r="E37" s="25" t="s">
        <v>83</v>
      </c>
    </row>
    <row r="38" spans="1:5" ht="7.5" customHeight="1" x14ac:dyDescent="0.25">
      <c r="A38" s="24"/>
      <c r="B38" s="24"/>
      <c r="C38" s="24"/>
      <c r="E38" s="25" t="s">
        <v>84</v>
      </c>
    </row>
    <row r="39" spans="1:5" ht="7.5" customHeight="1" x14ac:dyDescent="0.25">
      <c r="A39" s="24"/>
      <c r="B39" s="24"/>
      <c r="C39" s="4"/>
      <c r="E39" s="25" t="s">
        <v>85</v>
      </c>
    </row>
    <row r="40" spans="1:5" ht="7.5" customHeight="1" x14ac:dyDescent="0.25">
      <c r="A40" s="24"/>
      <c r="B40" s="4"/>
      <c r="C40" s="4"/>
      <c r="E40" s="25" t="s">
        <v>86</v>
      </c>
    </row>
    <row r="41" spans="1:5" ht="7.5" customHeight="1" x14ac:dyDescent="0.25">
      <c r="A41" s="24"/>
      <c r="B41" s="24"/>
      <c r="C41" s="3"/>
      <c r="E41" s="25" t="s">
        <v>87</v>
      </c>
    </row>
    <row r="42" spans="1:5" ht="7.5" customHeight="1" x14ac:dyDescent="0.25">
      <c r="A42" s="24"/>
      <c r="B42" s="24"/>
      <c r="C42" s="3"/>
      <c r="E42" s="25" t="s">
        <v>88</v>
      </c>
    </row>
    <row r="43" spans="1:5" ht="7.5" customHeight="1" x14ac:dyDescent="0.25">
      <c r="A43" s="24"/>
      <c r="B43" s="4"/>
      <c r="C43" s="3"/>
      <c r="E43" s="25" t="s">
        <v>130</v>
      </c>
    </row>
    <row r="44" spans="1:5" ht="7.5" customHeight="1" x14ac:dyDescent="0.25">
      <c r="A44" s="24"/>
      <c r="B44" s="3"/>
      <c r="C44" s="3"/>
      <c r="E44" s="25" t="s">
        <v>131</v>
      </c>
    </row>
    <row r="45" spans="1:5" ht="7.5" customHeight="1" x14ac:dyDescent="0.25">
      <c r="E45" s="25" t="s">
        <v>132</v>
      </c>
    </row>
    <row r="46" spans="1:5" ht="7.5" customHeight="1" x14ac:dyDescent="0.25">
      <c r="E46" s="25"/>
    </row>
    <row r="47" spans="1:5" ht="7.5" customHeight="1" x14ac:dyDescent="0.25">
      <c r="E47" s="25"/>
    </row>
    <row r="48" spans="1:5" ht="7.5" customHeight="1" x14ac:dyDescent="0.25">
      <c r="E48" s="25"/>
    </row>
    <row r="49" spans="5:5" ht="7.5" customHeight="1" x14ac:dyDescent="0.25">
      <c r="E49" s="25"/>
    </row>
    <row r="50" spans="5:5" ht="7.5" customHeight="1" x14ac:dyDescent="0.25">
      <c r="E50" s="25"/>
    </row>
    <row r="51" spans="5:5" ht="7.5" customHeight="1" x14ac:dyDescent="0.25">
      <c r="E51" s="25"/>
    </row>
    <row r="52" spans="5:5" ht="7.5" customHeight="1" x14ac:dyDescent="0.25">
      <c r="E52" s="25"/>
    </row>
    <row r="53" spans="5:5" ht="7.5" customHeight="1" x14ac:dyDescent="0.25">
      <c r="E53" s="25"/>
    </row>
    <row r="54" spans="5:5" ht="7.5" customHeight="1" x14ac:dyDescent="0.25">
      <c r="E54" s="25"/>
    </row>
    <row r="55" spans="5:5" ht="7.5" customHeight="1" x14ac:dyDescent="0.25">
      <c r="E55" s="25"/>
    </row>
    <row r="56" spans="5:5" ht="7.5" customHeight="1" x14ac:dyDescent="0.25">
      <c r="E56" s="25"/>
    </row>
    <row r="57" spans="5:5" ht="7.5" customHeight="1" x14ac:dyDescent="0.25">
      <c r="E57" s="25"/>
    </row>
    <row r="58" spans="5:5" ht="7.5" customHeight="1" x14ac:dyDescent="0.25">
      <c r="E58" s="25"/>
    </row>
    <row r="59" spans="5:5" ht="7.5" customHeight="1" x14ac:dyDescent="0.25">
      <c r="E59" s="25"/>
    </row>
    <row r="60" spans="5:5" ht="7.5" customHeight="1" x14ac:dyDescent="0.25">
      <c r="E60" s="25"/>
    </row>
    <row r="61" spans="5:5" ht="7.5" customHeight="1" x14ac:dyDescent="0.25">
      <c r="E61" s="25"/>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2EFE7-B772-4C99-B6B5-2D060E398391}">
  <sheetPr>
    <pageSetUpPr fitToPage="1"/>
  </sheetPr>
  <dimension ref="A1:N45"/>
  <sheetViews>
    <sheetView view="pageBreakPreview" topLeftCell="A2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15</v>
      </c>
    </row>
    <row r="2" spans="1:14" ht="15.75" x14ac:dyDescent="0.25">
      <c r="A2" s="52" t="str">
        <f>"Railway Order - Works Layout Plan No. " &amp; E1</f>
        <v>Railway Order - Works Layout Plan No. 15</v>
      </c>
      <c r="B2" s="52"/>
      <c r="C2" s="52"/>
      <c r="D2" s="1"/>
      <c r="E2" s="1"/>
      <c r="F2" s="1"/>
      <c r="G2" s="1"/>
      <c r="H2" s="1"/>
      <c r="I2" s="1"/>
      <c r="J2" s="1"/>
      <c r="K2" s="1"/>
      <c r="L2" s="1"/>
      <c r="M2" s="1"/>
      <c r="N2" s="1"/>
    </row>
    <row r="3" spans="1:14" ht="15.75" x14ac:dyDescent="0.25">
      <c r="A3" s="52" t="str">
        <f>INDEX(Sheets[Name],MATCH(E1,Sheets[Sheet No.],0))</f>
        <v>Skerries Station and Surrounds</v>
      </c>
      <c r="B3" s="52"/>
      <c r="C3" s="52"/>
    </row>
    <row r="4" spans="1:14" ht="7.5" customHeight="1" x14ac:dyDescent="0.25">
      <c r="A4" s="5"/>
      <c r="B4" s="5"/>
      <c r="C4" s="5"/>
    </row>
    <row r="5" spans="1:14" ht="21" customHeight="1" thickBot="1" x14ac:dyDescent="0.3">
      <c r="A5" s="7" t="s">
        <v>24</v>
      </c>
      <c r="B5" s="7" t="s">
        <v>25</v>
      </c>
      <c r="C5" s="7" t="s">
        <v>26</v>
      </c>
    </row>
    <row r="6" spans="1:14" ht="45.75" customHeight="1" thickTop="1" x14ac:dyDescent="0.25">
      <c r="A6" s="10" t="str">
        <f>$E$1 &amp; "." &amp;E6</f>
        <v>15.01</v>
      </c>
      <c r="B6" s="13" t="s">
        <v>238</v>
      </c>
      <c r="C6" s="8" t="str">
        <f>"Works Layout Plan No. " &amp; $E$1</f>
        <v>Works Layout Plan No. 15</v>
      </c>
      <c r="E6" s="25" t="s">
        <v>27</v>
      </c>
    </row>
    <row r="7" spans="1:14" ht="45.75" customHeight="1" x14ac:dyDescent="0.25">
      <c r="A7" s="9" t="str">
        <f>$E$1 &amp; "." &amp;E7</f>
        <v>15.02</v>
      </c>
      <c r="B7" s="15" t="s">
        <v>240</v>
      </c>
      <c r="C7" s="11" t="s">
        <v>236</v>
      </c>
      <c r="E7" s="25" t="s">
        <v>28</v>
      </c>
    </row>
    <row r="8" spans="1:14" ht="51" x14ac:dyDescent="0.25">
      <c r="A8" s="9" t="str">
        <f t="shared" ref="A8:A33" si="0">$E$1 &amp; "." &amp;E8</f>
        <v>15.03</v>
      </c>
      <c r="B8" s="32" t="s">
        <v>231</v>
      </c>
      <c r="C8" s="11" t="str">
        <f t="shared" ref="C8:C33" si="1">"Works Layout Plan No. " &amp; $E$1</f>
        <v>Works Layout Plan No. 15</v>
      </c>
      <c r="E8" s="25" t="s">
        <v>30</v>
      </c>
    </row>
    <row r="9" spans="1:14" ht="25.5" x14ac:dyDescent="0.25">
      <c r="A9" s="9" t="str">
        <f t="shared" si="0"/>
        <v>15.04</v>
      </c>
      <c r="B9" s="15" t="s">
        <v>239</v>
      </c>
      <c r="C9" s="11" t="str">
        <f t="shared" si="1"/>
        <v>Works Layout Plan No. 15</v>
      </c>
      <c r="E9" s="25" t="s">
        <v>32</v>
      </c>
    </row>
    <row r="10" spans="1:14" ht="25.5" x14ac:dyDescent="0.25">
      <c r="A10" s="9" t="str">
        <f t="shared" si="0"/>
        <v>15.05</v>
      </c>
      <c r="B10" s="15" t="s">
        <v>241</v>
      </c>
      <c r="C10" s="11" t="str">
        <f t="shared" si="1"/>
        <v>Works Layout Plan No. 15</v>
      </c>
      <c r="E10" s="25" t="s">
        <v>34</v>
      </c>
    </row>
    <row r="11" spans="1:14" ht="25.5" x14ac:dyDescent="0.25">
      <c r="A11" s="9" t="str">
        <f t="shared" si="0"/>
        <v>15.06</v>
      </c>
      <c r="B11" s="15" t="s">
        <v>232</v>
      </c>
      <c r="C11" s="11" t="str">
        <f t="shared" si="1"/>
        <v>Works Layout Plan No. 15</v>
      </c>
      <c r="E11" s="25" t="s">
        <v>35</v>
      </c>
    </row>
    <row r="12" spans="1:14" ht="25.5" x14ac:dyDescent="0.25">
      <c r="A12" s="9" t="str">
        <f t="shared" si="0"/>
        <v>15.07</v>
      </c>
      <c r="B12" s="15" t="s">
        <v>242</v>
      </c>
      <c r="C12" s="11" t="str">
        <f t="shared" si="1"/>
        <v>Works Layout Plan No. 15</v>
      </c>
      <c r="E12" s="25" t="s">
        <v>36</v>
      </c>
    </row>
    <row r="13" spans="1:14" ht="25.5" x14ac:dyDescent="0.25">
      <c r="A13" s="9" t="str">
        <f t="shared" si="0"/>
        <v>15.08</v>
      </c>
      <c r="B13" s="15" t="s">
        <v>91</v>
      </c>
      <c r="C13" s="11" t="str">
        <f t="shared" si="1"/>
        <v>Works Layout Plan No. 15</v>
      </c>
      <c r="E13" s="25" t="s">
        <v>37</v>
      </c>
    </row>
    <row r="14" spans="1:14" ht="25.5" x14ac:dyDescent="0.25">
      <c r="A14" s="9" t="str">
        <f t="shared" si="0"/>
        <v>15.09</v>
      </c>
      <c r="B14" s="16" t="s">
        <v>243</v>
      </c>
      <c r="C14" s="11" t="str">
        <f t="shared" si="1"/>
        <v>Works Layout Plan No. 15</v>
      </c>
      <c r="E14" s="25" t="s">
        <v>38</v>
      </c>
    </row>
    <row r="15" spans="1:14" ht="25.5" x14ac:dyDescent="0.25">
      <c r="A15" s="9" t="str">
        <f t="shared" si="0"/>
        <v>15.10</v>
      </c>
      <c r="B15" s="16" t="s">
        <v>244</v>
      </c>
      <c r="C15" s="11" t="str">
        <f t="shared" si="1"/>
        <v>Works Layout Plan No. 15</v>
      </c>
      <c r="E15" s="25" t="s">
        <v>39</v>
      </c>
    </row>
    <row r="16" spans="1:14" ht="25.5" x14ac:dyDescent="0.25">
      <c r="A16" s="9" t="str">
        <f t="shared" si="0"/>
        <v>15.11</v>
      </c>
      <c r="B16" s="16" t="s">
        <v>245</v>
      </c>
      <c r="C16" s="11" t="str">
        <f t="shared" si="1"/>
        <v>Works Layout Plan No. 15</v>
      </c>
      <c r="E16" s="25" t="s">
        <v>54</v>
      </c>
    </row>
    <row r="17" spans="1:5" ht="51" x14ac:dyDescent="0.25">
      <c r="A17" s="9" t="str">
        <f t="shared" si="0"/>
        <v>15.12</v>
      </c>
      <c r="B17" s="21" t="s">
        <v>233</v>
      </c>
      <c r="C17" s="11" t="str">
        <f t="shared" si="1"/>
        <v>Works Layout Plan No. 15</v>
      </c>
      <c r="E17" s="25" t="s">
        <v>40</v>
      </c>
    </row>
    <row r="18" spans="1:5" ht="51" x14ac:dyDescent="0.25">
      <c r="A18" s="9" t="str">
        <f t="shared" si="0"/>
        <v>15.13</v>
      </c>
      <c r="B18" s="21" t="s">
        <v>233</v>
      </c>
      <c r="C18" s="11" t="str">
        <f t="shared" si="1"/>
        <v>Works Layout Plan No. 15</v>
      </c>
      <c r="E18" s="25" t="s">
        <v>41</v>
      </c>
    </row>
    <row r="19" spans="1:5" ht="25.5" x14ac:dyDescent="0.25">
      <c r="A19" s="9" t="str">
        <f t="shared" si="0"/>
        <v>15.14</v>
      </c>
      <c r="B19" s="16" t="s">
        <v>246</v>
      </c>
      <c r="C19" s="11" t="str">
        <f t="shared" si="1"/>
        <v>Works Layout Plan No. 15</v>
      </c>
      <c r="E19" s="25" t="s">
        <v>42</v>
      </c>
    </row>
    <row r="20" spans="1:5" ht="25.5" x14ac:dyDescent="0.25">
      <c r="A20" s="9" t="str">
        <f t="shared" si="0"/>
        <v>15.15</v>
      </c>
      <c r="B20" s="15" t="s">
        <v>247</v>
      </c>
      <c r="C20" s="11" t="str">
        <f t="shared" si="1"/>
        <v>Works Layout Plan No. 15</v>
      </c>
      <c r="E20" s="25" t="s">
        <v>43</v>
      </c>
    </row>
    <row r="21" spans="1:5" ht="25.5" x14ac:dyDescent="0.25">
      <c r="A21" s="9" t="str">
        <f t="shared" si="0"/>
        <v>15.16</v>
      </c>
      <c r="B21" s="15" t="s">
        <v>62</v>
      </c>
      <c r="C21" s="11" t="str">
        <f t="shared" si="1"/>
        <v>Works Layout Plan No. 15</v>
      </c>
      <c r="E21" s="25" t="s">
        <v>44</v>
      </c>
    </row>
    <row r="22" spans="1:5" ht="25.5" x14ac:dyDescent="0.25">
      <c r="A22" s="9" t="str">
        <f t="shared" si="0"/>
        <v>15.17</v>
      </c>
      <c r="B22" s="15" t="s">
        <v>253</v>
      </c>
      <c r="C22" s="11" t="str">
        <f t="shared" si="1"/>
        <v>Works Layout Plan No. 15</v>
      </c>
      <c r="E22" s="25" t="s">
        <v>45</v>
      </c>
    </row>
    <row r="23" spans="1:5" ht="25.5" x14ac:dyDescent="0.25">
      <c r="A23" s="9" t="str">
        <f t="shared" si="0"/>
        <v>15.18</v>
      </c>
      <c r="B23" s="16" t="s">
        <v>249</v>
      </c>
      <c r="C23" s="11" t="str">
        <f t="shared" si="1"/>
        <v>Works Layout Plan No. 15</v>
      </c>
      <c r="E23" s="25" t="s">
        <v>46</v>
      </c>
    </row>
    <row r="24" spans="1:5" ht="25.5" x14ac:dyDescent="0.25">
      <c r="A24" s="9" t="str">
        <f t="shared" si="0"/>
        <v>15.19</v>
      </c>
      <c r="B24" s="16" t="s">
        <v>248</v>
      </c>
      <c r="C24" s="11" t="str">
        <f t="shared" si="1"/>
        <v>Works Layout Plan No. 15</v>
      </c>
      <c r="E24" s="25" t="s">
        <v>47</v>
      </c>
    </row>
    <row r="25" spans="1:5" ht="25.5" x14ac:dyDescent="0.25">
      <c r="A25" s="9" t="str">
        <f t="shared" si="0"/>
        <v>15.20</v>
      </c>
      <c r="B25" s="32" t="s">
        <v>92</v>
      </c>
      <c r="C25" s="11" t="str">
        <f t="shared" si="1"/>
        <v>Works Layout Plan No. 15</v>
      </c>
      <c r="E25" s="25" t="s">
        <v>48</v>
      </c>
    </row>
    <row r="26" spans="1:5" ht="25.5" x14ac:dyDescent="0.25">
      <c r="A26" s="9" t="str">
        <f t="shared" si="0"/>
        <v>15.21</v>
      </c>
      <c r="B26" s="16" t="s">
        <v>250</v>
      </c>
      <c r="C26" s="11" t="str">
        <f t="shared" si="1"/>
        <v>Works Layout Plan No. 15</v>
      </c>
      <c r="E26" s="25" t="s">
        <v>49</v>
      </c>
    </row>
    <row r="27" spans="1:5" ht="25.5" x14ac:dyDescent="0.25">
      <c r="A27" s="9" t="str">
        <f t="shared" si="0"/>
        <v>15.22</v>
      </c>
      <c r="B27" s="15" t="s">
        <v>234</v>
      </c>
      <c r="C27" s="11" t="str">
        <f t="shared" si="1"/>
        <v>Works Layout Plan No. 15</v>
      </c>
      <c r="E27" s="25" t="s">
        <v>72</v>
      </c>
    </row>
    <row r="28" spans="1:5" ht="38.25" x14ac:dyDescent="0.25">
      <c r="A28" s="9" t="str">
        <f t="shared" si="0"/>
        <v>15.23</v>
      </c>
      <c r="B28" s="16" t="s">
        <v>179</v>
      </c>
      <c r="C28" s="11" t="str">
        <f t="shared" si="1"/>
        <v>Works Layout Plan No. 15</v>
      </c>
      <c r="E28" s="25" t="s">
        <v>73</v>
      </c>
    </row>
    <row r="29" spans="1:5" ht="25.5" x14ac:dyDescent="0.25">
      <c r="A29" s="9" t="str">
        <f t="shared" si="0"/>
        <v>15.24</v>
      </c>
      <c r="B29" s="16" t="s">
        <v>251</v>
      </c>
      <c r="C29" s="11" t="str">
        <f t="shared" si="1"/>
        <v>Works Layout Plan No. 15</v>
      </c>
      <c r="E29" s="25" t="s">
        <v>74</v>
      </c>
    </row>
    <row r="30" spans="1:5" ht="25.5" x14ac:dyDescent="0.25">
      <c r="A30" s="9" t="str">
        <f t="shared" si="0"/>
        <v>15.25</v>
      </c>
      <c r="B30" s="16" t="s">
        <v>252</v>
      </c>
      <c r="C30" s="11" t="str">
        <f t="shared" si="1"/>
        <v>Works Layout Plan No. 15</v>
      </c>
      <c r="E30" s="25" t="s">
        <v>75</v>
      </c>
    </row>
    <row r="31" spans="1:5" ht="25.5" x14ac:dyDescent="0.25">
      <c r="A31" s="9" t="str">
        <f t="shared" si="0"/>
        <v>15.26</v>
      </c>
      <c r="B31" s="15" t="s">
        <v>62</v>
      </c>
      <c r="C31" s="11" t="str">
        <f t="shared" si="1"/>
        <v>Works Layout Plan No. 15</v>
      </c>
      <c r="E31" s="25" t="s">
        <v>77</v>
      </c>
    </row>
    <row r="32" spans="1:5" ht="63.75" x14ac:dyDescent="0.25">
      <c r="A32" s="9" t="str">
        <f t="shared" si="0"/>
        <v>15.27</v>
      </c>
      <c r="B32" s="16" t="s">
        <v>358</v>
      </c>
      <c r="C32" s="11" t="str">
        <f t="shared" si="1"/>
        <v>Works Layout Plan No. 15</v>
      </c>
      <c r="E32" s="25" t="s">
        <v>78</v>
      </c>
    </row>
    <row r="33" spans="1:5" ht="38.25" x14ac:dyDescent="0.25">
      <c r="A33" s="9" t="str">
        <f t="shared" si="0"/>
        <v>15.28</v>
      </c>
      <c r="B33" s="18" t="s">
        <v>235</v>
      </c>
      <c r="C33" s="11" t="str">
        <f t="shared" si="1"/>
        <v>Works Layout Plan No. 15</v>
      </c>
      <c r="E33" s="25" t="s">
        <v>79</v>
      </c>
    </row>
    <row r="34" spans="1:5" ht="15.75" thickBot="1" x14ac:dyDescent="0.3">
      <c r="A34" s="6"/>
      <c r="B34" s="12"/>
      <c r="C34" s="12"/>
      <c r="E34" s="25" t="s">
        <v>80</v>
      </c>
    </row>
    <row r="35" spans="1:5" ht="15.75" thickTop="1" x14ac:dyDescent="0.25">
      <c r="A35" s="4"/>
      <c r="B35" s="4"/>
      <c r="C35" s="4"/>
      <c r="E35" s="25" t="s">
        <v>81</v>
      </c>
    </row>
    <row r="36" spans="1:5" ht="7.5" customHeight="1" x14ac:dyDescent="0.25">
      <c r="A36" s="4"/>
      <c r="B36" s="4"/>
      <c r="C36" s="4"/>
      <c r="E36" s="25" t="s">
        <v>82</v>
      </c>
    </row>
    <row r="37" spans="1:5" ht="7.5" customHeight="1" x14ac:dyDescent="0.25">
      <c r="A37" s="3"/>
      <c r="B37" s="3"/>
      <c r="C37" s="3"/>
      <c r="E37" s="25" t="s">
        <v>83</v>
      </c>
    </row>
    <row r="38" spans="1:5" ht="7.5" customHeight="1" x14ac:dyDescent="0.25">
      <c r="A38" s="3"/>
      <c r="B38" s="3"/>
      <c r="C38" s="3"/>
      <c r="E38" s="25" t="s">
        <v>84</v>
      </c>
    </row>
    <row r="39" spans="1:5" ht="7.5" customHeight="1" x14ac:dyDescent="0.25">
      <c r="A39" s="3"/>
      <c r="B39" s="3"/>
      <c r="C39" s="3"/>
      <c r="E39" s="25" t="s">
        <v>85</v>
      </c>
    </row>
    <row r="40" spans="1:5" ht="7.5" customHeight="1" x14ac:dyDescent="0.25">
      <c r="A40" s="3"/>
      <c r="B40" s="3"/>
      <c r="C40" s="3"/>
      <c r="E40" s="25" t="s">
        <v>86</v>
      </c>
    </row>
    <row r="41" spans="1:5" ht="7.5" customHeight="1" x14ac:dyDescent="0.25">
      <c r="E41" s="25" t="s">
        <v>87</v>
      </c>
    </row>
    <row r="42" spans="1:5" ht="7.5" customHeight="1" x14ac:dyDescent="0.25">
      <c r="E42" s="25" t="s">
        <v>88</v>
      </c>
    </row>
    <row r="43" spans="1:5" ht="7.5" customHeight="1" x14ac:dyDescent="0.25">
      <c r="E43" s="25" t="s">
        <v>130</v>
      </c>
    </row>
    <row r="44" spans="1:5" ht="7.5" customHeight="1" x14ac:dyDescent="0.25">
      <c r="E44" s="25" t="s">
        <v>131</v>
      </c>
    </row>
    <row r="45" spans="1: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C638A-F6AF-4BE7-AC7D-CA44E854AB67}">
  <sheetPr>
    <pageSetUpPr fitToPage="1"/>
  </sheetPr>
  <dimension ref="A1:N61"/>
  <sheetViews>
    <sheetView view="pageBreakPreview" topLeftCell="A28" zoomScaleNormal="85"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16</v>
      </c>
    </row>
    <row r="2" spans="1:14" ht="15.75" x14ac:dyDescent="0.25">
      <c r="A2" s="52" t="str">
        <f>"Railway Order - Works Layout Plan No. " &amp; E1</f>
        <v>Railway Order - Works Layout Plan No. 16</v>
      </c>
      <c r="B2" s="52"/>
      <c r="C2" s="52"/>
      <c r="D2" s="1"/>
      <c r="E2" s="1"/>
      <c r="F2" s="1"/>
      <c r="G2" s="1"/>
      <c r="H2" s="1"/>
      <c r="I2" s="1"/>
      <c r="J2" s="1"/>
      <c r="K2" s="1"/>
      <c r="L2" s="1"/>
      <c r="M2" s="1"/>
      <c r="N2" s="1"/>
    </row>
    <row r="3" spans="1:14" ht="15.75" x14ac:dyDescent="0.25">
      <c r="A3" s="52" t="str">
        <f>INDEX(Sheets[Name],MATCH(E1,Sheets[Sheet No.],0))</f>
        <v>Barnageeragh Bay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50" t="str">
        <f>$E$1 &amp; "." &amp;E6</f>
        <v>16.01</v>
      </c>
      <c r="B6" s="15" t="s">
        <v>274</v>
      </c>
      <c r="C6" s="33" t="str">
        <f>"Works Layout Plan No. " &amp; $E$1</f>
        <v>Works Layout Plan No. 16</v>
      </c>
      <c r="E6" s="25" t="s">
        <v>27</v>
      </c>
    </row>
    <row r="7" spans="1:14" ht="69" customHeight="1" x14ac:dyDescent="0.25">
      <c r="A7" s="9" t="str">
        <f>$E$1 &amp; "." &amp;E7</f>
        <v>16.02</v>
      </c>
      <c r="B7" s="18" t="s">
        <v>231</v>
      </c>
      <c r="C7" s="46" t="str">
        <f>"Works Layout Plan No. " &amp; $E$1</f>
        <v>Works Layout Plan No. 16</v>
      </c>
      <c r="E7" s="25" t="s">
        <v>28</v>
      </c>
    </row>
    <row r="8" spans="1:14" ht="25.5" x14ac:dyDescent="0.25">
      <c r="A8" s="9" t="str">
        <f t="shared" ref="A8:A36" si="0">$E$1 &amp; "." &amp;E8</f>
        <v>16.03</v>
      </c>
      <c r="B8" s="15" t="s">
        <v>255</v>
      </c>
      <c r="C8" s="46" t="str">
        <f t="shared" ref="C8:C36" si="1">"Works Layout Plan No. " &amp; $E$1</f>
        <v>Works Layout Plan No. 16</v>
      </c>
      <c r="E8" s="25" t="s">
        <v>30</v>
      </c>
    </row>
    <row r="9" spans="1:14" ht="25.5" x14ac:dyDescent="0.25">
      <c r="A9" s="9" t="str">
        <f t="shared" si="0"/>
        <v>16.04</v>
      </c>
      <c r="B9" s="15" t="s">
        <v>256</v>
      </c>
      <c r="C9" s="46" t="str">
        <f t="shared" si="1"/>
        <v>Works Layout Plan No. 16</v>
      </c>
      <c r="E9" s="25" t="s">
        <v>32</v>
      </c>
    </row>
    <row r="10" spans="1:14" ht="25.5" x14ac:dyDescent="0.25">
      <c r="A10" s="9" t="str">
        <f t="shared" si="0"/>
        <v>16.05</v>
      </c>
      <c r="B10" s="15" t="s">
        <v>254</v>
      </c>
      <c r="C10" s="46" t="str">
        <f t="shared" si="1"/>
        <v>Works Layout Plan No. 16</v>
      </c>
      <c r="E10" s="25" t="s">
        <v>34</v>
      </c>
    </row>
    <row r="11" spans="1:14" ht="25.5" x14ac:dyDescent="0.25">
      <c r="A11" s="9" t="str">
        <f t="shared" si="0"/>
        <v>16.06</v>
      </c>
      <c r="B11" s="15" t="s">
        <v>257</v>
      </c>
      <c r="C11" s="46" t="str">
        <f t="shared" si="1"/>
        <v>Works Layout Plan No. 16</v>
      </c>
      <c r="E11" s="25" t="s">
        <v>35</v>
      </c>
    </row>
    <row r="12" spans="1:14" ht="25.5" x14ac:dyDescent="0.25">
      <c r="A12" s="9" t="str">
        <f t="shared" si="0"/>
        <v>16.07</v>
      </c>
      <c r="B12" s="15" t="s">
        <v>259</v>
      </c>
      <c r="C12" s="46" t="str">
        <f t="shared" si="1"/>
        <v>Works Layout Plan No. 16</v>
      </c>
      <c r="E12" s="25" t="s">
        <v>36</v>
      </c>
    </row>
    <row r="13" spans="1:14" ht="25.5" x14ac:dyDescent="0.25">
      <c r="A13" s="9" t="str">
        <f t="shared" si="0"/>
        <v>16.08</v>
      </c>
      <c r="B13" s="15" t="s">
        <v>258</v>
      </c>
      <c r="C13" s="46" t="str">
        <f t="shared" si="1"/>
        <v>Works Layout Plan No. 16</v>
      </c>
      <c r="E13" s="25" t="s">
        <v>37</v>
      </c>
    </row>
    <row r="14" spans="1:14" ht="25.5" x14ac:dyDescent="0.25">
      <c r="A14" s="9" t="str">
        <f t="shared" si="0"/>
        <v>16.09</v>
      </c>
      <c r="B14" s="18" t="s">
        <v>260</v>
      </c>
      <c r="C14" s="46" t="str">
        <f t="shared" si="1"/>
        <v>Works Layout Plan No. 16</v>
      </c>
      <c r="E14" s="25" t="s">
        <v>38</v>
      </c>
    </row>
    <row r="15" spans="1:14" ht="25.5" x14ac:dyDescent="0.25">
      <c r="A15" s="9" t="str">
        <f t="shared" si="0"/>
        <v>16.10</v>
      </c>
      <c r="B15" s="18" t="s">
        <v>261</v>
      </c>
      <c r="C15" s="46" t="str">
        <f t="shared" si="1"/>
        <v>Works Layout Plan No. 16</v>
      </c>
      <c r="E15" s="25" t="s">
        <v>39</v>
      </c>
    </row>
    <row r="16" spans="1:14" ht="25.5" x14ac:dyDescent="0.25">
      <c r="A16" s="9" t="str">
        <f t="shared" si="0"/>
        <v>16.11</v>
      </c>
      <c r="B16" s="15" t="s">
        <v>62</v>
      </c>
      <c r="C16" s="46" t="str">
        <f t="shared" si="1"/>
        <v>Works Layout Plan No. 16</v>
      </c>
      <c r="E16" s="25" t="s">
        <v>54</v>
      </c>
    </row>
    <row r="17" spans="1:5" ht="25.5" x14ac:dyDescent="0.25">
      <c r="A17" s="9" t="str">
        <f t="shared" si="0"/>
        <v>16.12</v>
      </c>
      <c r="B17" s="15" t="s">
        <v>94</v>
      </c>
      <c r="C17" s="46" t="str">
        <f t="shared" si="1"/>
        <v>Works Layout Plan No. 16</v>
      </c>
      <c r="E17" s="25" t="s">
        <v>40</v>
      </c>
    </row>
    <row r="18" spans="1:5" ht="25.5" x14ac:dyDescent="0.25">
      <c r="A18" s="9" t="str">
        <f t="shared" si="0"/>
        <v>16.13</v>
      </c>
      <c r="B18" s="18" t="s">
        <v>261</v>
      </c>
      <c r="C18" s="46" t="str">
        <f t="shared" si="1"/>
        <v>Works Layout Plan No. 16</v>
      </c>
      <c r="E18" s="25" t="s">
        <v>41</v>
      </c>
    </row>
    <row r="19" spans="1:5" ht="25.5" x14ac:dyDescent="0.25">
      <c r="A19" s="9" t="str">
        <f t="shared" si="0"/>
        <v>16.14</v>
      </c>
      <c r="B19" s="15" t="s">
        <v>62</v>
      </c>
      <c r="C19" s="46" t="str">
        <f t="shared" si="1"/>
        <v>Works Layout Plan No. 16</v>
      </c>
      <c r="E19" s="25" t="s">
        <v>42</v>
      </c>
    </row>
    <row r="20" spans="1:5" ht="25.5" x14ac:dyDescent="0.25">
      <c r="A20" s="9" t="str">
        <f t="shared" si="0"/>
        <v>16.15</v>
      </c>
      <c r="B20" s="18" t="s">
        <v>269</v>
      </c>
      <c r="C20" s="46" t="str">
        <f t="shared" si="1"/>
        <v>Works Layout Plan No. 16</v>
      </c>
      <c r="E20" s="25" t="s">
        <v>43</v>
      </c>
    </row>
    <row r="21" spans="1:5" ht="25.5" x14ac:dyDescent="0.25">
      <c r="A21" s="9" t="str">
        <f t="shared" si="0"/>
        <v>16.16</v>
      </c>
      <c r="B21" s="15" t="s">
        <v>266</v>
      </c>
      <c r="C21" s="46" t="str">
        <f t="shared" si="1"/>
        <v>Works Layout Plan No. 16</v>
      </c>
      <c r="E21" s="25" t="s">
        <v>44</v>
      </c>
    </row>
    <row r="22" spans="1:5" ht="25.5" x14ac:dyDescent="0.25">
      <c r="A22" s="9" t="str">
        <f t="shared" si="0"/>
        <v>16.17</v>
      </c>
      <c r="B22" s="15" t="s">
        <v>263</v>
      </c>
      <c r="C22" s="46" t="str">
        <f t="shared" si="1"/>
        <v>Works Layout Plan No. 16</v>
      </c>
      <c r="E22" s="25" t="s">
        <v>45</v>
      </c>
    </row>
    <row r="23" spans="1:5" ht="51" x14ac:dyDescent="0.25">
      <c r="A23" s="9" t="str">
        <f t="shared" si="0"/>
        <v>16.18</v>
      </c>
      <c r="B23" s="15" t="s">
        <v>233</v>
      </c>
      <c r="C23" s="46" t="str">
        <f t="shared" si="1"/>
        <v>Works Layout Plan No. 16</v>
      </c>
      <c r="E23" s="25" t="s">
        <v>46</v>
      </c>
    </row>
    <row r="24" spans="1:5" ht="25.5" x14ac:dyDescent="0.25">
      <c r="A24" s="9" t="str">
        <f t="shared" si="0"/>
        <v>16.19</v>
      </c>
      <c r="B24" s="15" t="s">
        <v>262</v>
      </c>
      <c r="C24" s="46" t="str">
        <f t="shared" si="1"/>
        <v>Works Layout Plan No. 16</v>
      </c>
      <c r="E24" s="25" t="s">
        <v>47</v>
      </c>
    </row>
    <row r="25" spans="1:5" ht="25.5" x14ac:dyDescent="0.25">
      <c r="A25" s="9" t="str">
        <f t="shared" si="0"/>
        <v>16.20</v>
      </c>
      <c r="B25" s="15" t="s">
        <v>264</v>
      </c>
      <c r="C25" s="46" t="str">
        <f t="shared" si="1"/>
        <v>Works Layout Plan No. 16</v>
      </c>
      <c r="E25" s="25" t="s">
        <v>48</v>
      </c>
    </row>
    <row r="26" spans="1:5" ht="51" x14ac:dyDescent="0.25">
      <c r="A26" s="9" t="str">
        <f t="shared" si="0"/>
        <v>16.21</v>
      </c>
      <c r="B26" s="15" t="s">
        <v>233</v>
      </c>
      <c r="C26" s="46" t="str">
        <f t="shared" si="1"/>
        <v>Works Layout Plan No. 16</v>
      </c>
      <c r="E26" s="25" t="s">
        <v>49</v>
      </c>
    </row>
    <row r="27" spans="1:5" ht="25.5" x14ac:dyDescent="0.25">
      <c r="A27" s="9" t="str">
        <f t="shared" si="0"/>
        <v>16.22</v>
      </c>
      <c r="B27" s="15" t="s">
        <v>265</v>
      </c>
      <c r="C27" s="46" t="str">
        <f t="shared" si="1"/>
        <v>Works Layout Plan No. 16</v>
      </c>
      <c r="E27" s="25" t="s">
        <v>72</v>
      </c>
    </row>
    <row r="28" spans="1:5" ht="51" x14ac:dyDescent="0.25">
      <c r="A28" s="9" t="str">
        <f t="shared" si="0"/>
        <v>16.23</v>
      </c>
      <c r="B28" s="15" t="s">
        <v>233</v>
      </c>
      <c r="C28" s="46" t="str">
        <f t="shared" si="1"/>
        <v>Works Layout Plan No. 16</v>
      </c>
      <c r="E28" s="25" t="s">
        <v>73</v>
      </c>
    </row>
    <row r="29" spans="1:5" ht="25.5" x14ac:dyDescent="0.25">
      <c r="A29" s="9" t="str">
        <f t="shared" si="0"/>
        <v>16.24</v>
      </c>
      <c r="B29" s="15" t="s">
        <v>264</v>
      </c>
      <c r="C29" s="46" t="str">
        <f t="shared" si="1"/>
        <v>Works Layout Plan No. 16</v>
      </c>
      <c r="E29" s="25" t="s">
        <v>74</v>
      </c>
    </row>
    <row r="30" spans="1:5" ht="51" x14ac:dyDescent="0.25">
      <c r="A30" s="9" t="str">
        <f t="shared" si="0"/>
        <v>16.25</v>
      </c>
      <c r="B30" s="15" t="s">
        <v>233</v>
      </c>
      <c r="C30" s="46" t="str">
        <f t="shared" si="1"/>
        <v>Works Layout Plan No. 16</v>
      </c>
      <c r="E30" s="25" t="s">
        <v>75</v>
      </c>
    </row>
    <row r="31" spans="1:5" ht="25.5" x14ac:dyDescent="0.25">
      <c r="A31" s="9" t="str">
        <f t="shared" si="0"/>
        <v>16.26</v>
      </c>
      <c r="B31" s="15" t="s">
        <v>267</v>
      </c>
      <c r="C31" s="46" t="str">
        <f t="shared" si="1"/>
        <v>Works Layout Plan No. 16</v>
      </c>
      <c r="E31" s="25" t="s">
        <v>77</v>
      </c>
    </row>
    <row r="32" spans="1:5" ht="25.5" x14ac:dyDescent="0.25">
      <c r="A32" s="9" t="str">
        <f t="shared" si="0"/>
        <v>16.27</v>
      </c>
      <c r="B32" s="15" t="s">
        <v>267</v>
      </c>
      <c r="C32" s="46" t="str">
        <f t="shared" si="1"/>
        <v>Works Layout Plan No. 16</v>
      </c>
      <c r="E32" s="25" t="s">
        <v>78</v>
      </c>
    </row>
    <row r="33" spans="1:5" ht="25.5" x14ac:dyDescent="0.25">
      <c r="A33" s="9" t="str">
        <f t="shared" si="0"/>
        <v>16.28</v>
      </c>
      <c r="B33" s="18" t="s">
        <v>271</v>
      </c>
      <c r="C33" s="46" t="str">
        <f t="shared" si="1"/>
        <v>Works Layout Plan No. 16</v>
      </c>
      <c r="E33" s="25" t="s">
        <v>79</v>
      </c>
    </row>
    <row r="34" spans="1:5" ht="25.5" x14ac:dyDescent="0.25">
      <c r="A34" s="9" t="str">
        <f t="shared" si="0"/>
        <v>16.29</v>
      </c>
      <c r="B34" s="18" t="s">
        <v>268</v>
      </c>
      <c r="C34" s="46" t="str">
        <f t="shared" si="1"/>
        <v>Works Layout Plan No. 16</v>
      </c>
      <c r="E34" s="25" t="s">
        <v>80</v>
      </c>
    </row>
    <row r="35" spans="1:5" ht="25.5" x14ac:dyDescent="0.25">
      <c r="A35" s="9" t="str">
        <f t="shared" si="0"/>
        <v>16.30</v>
      </c>
      <c r="B35" s="15" t="s">
        <v>270</v>
      </c>
      <c r="C35" s="46" t="str">
        <f t="shared" si="1"/>
        <v>Works Layout Plan No. 16</v>
      </c>
      <c r="E35" s="25" t="s">
        <v>81</v>
      </c>
    </row>
    <row r="36" spans="1:5" ht="25.5" x14ac:dyDescent="0.25">
      <c r="A36" s="9" t="str">
        <f t="shared" si="0"/>
        <v>16.31</v>
      </c>
      <c r="B36" s="15" t="s">
        <v>95</v>
      </c>
      <c r="C36" s="46" t="str">
        <f t="shared" si="1"/>
        <v>Works Layout Plan No. 16</v>
      </c>
      <c r="E36" s="25" t="s">
        <v>82</v>
      </c>
    </row>
    <row r="37" spans="1:5" ht="15.75" thickBot="1" x14ac:dyDescent="0.3">
      <c r="A37" s="6"/>
      <c r="B37" s="12"/>
      <c r="C37" s="12"/>
      <c r="E37" s="25" t="s">
        <v>83</v>
      </c>
    </row>
    <row r="38" spans="1:5" ht="15.75" thickTop="1" x14ac:dyDescent="0.25">
      <c r="A38" s="4"/>
      <c r="B38" s="4"/>
      <c r="C38" s="4"/>
      <c r="E38" s="25" t="s">
        <v>84</v>
      </c>
    </row>
    <row r="39" spans="1:5" ht="7.5" customHeight="1" x14ac:dyDescent="0.25">
      <c r="A39" s="4"/>
      <c r="B39" s="4"/>
      <c r="C39" s="4"/>
      <c r="E39" s="25" t="s">
        <v>85</v>
      </c>
    </row>
    <row r="40" spans="1:5" ht="7.5" customHeight="1" x14ac:dyDescent="0.25">
      <c r="A40" s="3"/>
      <c r="B40" s="3"/>
      <c r="C40" s="3"/>
      <c r="E40" s="25" t="s">
        <v>86</v>
      </c>
    </row>
    <row r="41" spans="1:5" ht="7.5" customHeight="1" x14ac:dyDescent="0.25">
      <c r="A41" s="3"/>
      <c r="B41" s="3"/>
      <c r="C41" s="3"/>
      <c r="E41" s="25" t="s">
        <v>87</v>
      </c>
    </row>
    <row r="42" spans="1:5" ht="7.5" customHeight="1" x14ac:dyDescent="0.25">
      <c r="A42" s="3"/>
      <c r="B42" s="3"/>
      <c r="C42" s="3"/>
      <c r="E42" s="25" t="s">
        <v>88</v>
      </c>
    </row>
    <row r="43" spans="1:5" ht="7.5" customHeight="1" x14ac:dyDescent="0.25">
      <c r="A43" s="3"/>
      <c r="B43" s="3"/>
      <c r="C43" s="3"/>
      <c r="E43" s="25" t="s">
        <v>130</v>
      </c>
    </row>
    <row r="44" spans="1:5" ht="7.5" customHeight="1" x14ac:dyDescent="0.25">
      <c r="E44" s="25" t="s">
        <v>131</v>
      </c>
    </row>
    <row r="45" spans="1:5" ht="7.5" customHeight="1" x14ac:dyDescent="0.25">
      <c r="E45" s="25" t="s">
        <v>132</v>
      </c>
    </row>
    <row r="49" spans="5:5" ht="7.5" customHeight="1" x14ac:dyDescent="0.25">
      <c r="E49" s="25"/>
    </row>
    <row r="50" spans="5:5" ht="7.5" customHeight="1" x14ac:dyDescent="0.25">
      <c r="E50" s="25"/>
    </row>
    <row r="51" spans="5:5" ht="7.5" customHeight="1" x14ac:dyDescent="0.25">
      <c r="E51" s="25"/>
    </row>
    <row r="52" spans="5:5" ht="7.5" customHeight="1" x14ac:dyDescent="0.25">
      <c r="E52" s="25"/>
    </row>
    <row r="53" spans="5:5" ht="7.5" customHeight="1" x14ac:dyDescent="0.25">
      <c r="E53" s="25"/>
    </row>
    <row r="54" spans="5:5" ht="7.5" customHeight="1" x14ac:dyDescent="0.25">
      <c r="E54" s="25"/>
    </row>
    <row r="55" spans="5:5" ht="7.5" customHeight="1" x14ac:dyDescent="0.25">
      <c r="E55" s="25"/>
    </row>
    <row r="56" spans="5:5" ht="7.5" customHeight="1" x14ac:dyDescent="0.25">
      <c r="E56" s="25"/>
    </row>
    <row r="57" spans="5:5" ht="7.5" customHeight="1" x14ac:dyDescent="0.25">
      <c r="E57" s="25"/>
    </row>
    <row r="58" spans="5:5" ht="7.5" customHeight="1" x14ac:dyDescent="0.25">
      <c r="E58" s="25"/>
    </row>
    <row r="59" spans="5:5" ht="7.5" customHeight="1" x14ac:dyDescent="0.25">
      <c r="E59" s="25"/>
    </row>
    <row r="60" spans="5:5" ht="7.5" customHeight="1" x14ac:dyDescent="0.25">
      <c r="E60" s="25"/>
    </row>
    <row r="61" spans="5:5" ht="7.5" customHeight="1" x14ac:dyDescent="0.25">
      <c r="E61" s="25"/>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12BD1-1A5D-4448-8D80-3284641D0FAA}">
  <sheetPr>
    <pageSetUpPr fitToPage="1"/>
  </sheetPr>
  <dimension ref="A1:N45"/>
  <sheetViews>
    <sheetView view="pageBreakPreview" topLeftCell="A23"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17</v>
      </c>
    </row>
    <row r="2" spans="1:14" ht="15.75" x14ac:dyDescent="0.25">
      <c r="A2" s="52" t="str">
        <f>"Railway Order - Works Layout Plan No. " &amp; E1</f>
        <v>Railway Order - Works Layout Plan No. 17</v>
      </c>
      <c r="B2" s="52"/>
      <c r="C2" s="52"/>
      <c r="D2" s="1"/>
      <c r="E2" s="1"/>
      <c r="F2" s="1"/>
      <c r="G2" s="1"/>
      <c r="H2" s="1"/>
      <c r="I2" s="1"/>
      <c r="J2" s="1"/>
      <c r="K2" s="1"/>
      <c r="L2" s="1"/>
      <c r="M2" s="1"/>
      <c r="N2" s="1"/>
    </row>
    <row r="3" spans="1:14" ht="15.75" x14ac:dyDescent="0.25">
      <c r="A3" s="52" t="str">
        <f>INDEX(Sheets[Name],MATCH(E1,Sheets[Sheet No.],0))</f>
        <v>Balbriggan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17.01</v>
      </c>
      <c r="B6" s="13" t="s">
        <v>275</v>
      </c>
      <c r="C6" s="8" t="str">
        <f>"Works Layout Plan No. " &amp; $E$1</f>
        <v>Works Layout Plan No. 17</v>
      </c>
      <c r="E6" s="25" t="s">
        <v>27</v>
      </c>
    </row>
    <row r="7" spans="1:14" ht="25.5" x14ac:dyDescent="0.25">
      <c r="A7" s="9" t="str">
        <f>$E$1 &amp; "." &amp;E7</f>
        <v>17.02</v>
      </c>
      <c r="B7" s="15" t="s">
        <v>278</v>
      </c>
      <c r="C7" s="11" t="str">
        <f t="shared" ref="C7:C32" si="0">"Works Layout Plan No. " &amp; $E$1</f>
        <v>Works Layout Plan No. 17</v>
      </c>
      <c r="E7" s="25" t="s">
        <v>28</v>
      </c>
    </row>
    <row r="8" spans="1:14" ht="25.5" x14ac:dyDescent="0.25">
      <c r="A8" s="9" t="str">
        <f t="shared" ref="A8:A32" si="1">$E$1 &amp; "." &amp;E8</f>
        <v>17.03</v>
      </c>
      <c r="B8" s="16" t="s">
        <v>276</v>
      </c>
      <c r="C8" s="11" t="str">
        <f t="shared" si="0"/>
        <v>Works Layout Plan No. 17</v>
      </c>
      <c r="E8" s="25" t="s">
        <v>30</v>
      </c>
    </row>
    <row r="9" spans="1:14" ht="25.5" x14ac:dyDescent="0.25">
      <c r="A9" s="9" t="str">
        <f t="shared" si="1"/>
        <v>17.04</v>
      </c>
      <c r="B9" s="16" t="s">
        <v>96</v>
      </c>
      <c r="C9" s="11" t="str">
        <f t="shared" si="0"/>
        <v>Works Layout Plan No. 17</v>
      </c>
      <c r="E9" s="25" t="s">
        <v>32</v>
      </c>
    </row>
    <row r="10" spans="1:14" ht="25.5" x14ac:dyDescent="0.25">
      <c r="A10" s="9" t="str">
        <f t="shared" si="1"/>
        <v>17.05</v>
      </c>
      <c r="B10" s="15" t="s">
        <v>279</v>
      </c>
      <c r="C10" s="11" t="str">
        <f t="shared" si="0"/>
        <v>Works Layout Plan No. 17</v>
      </c>
      <c r="E10" s="25" t="s">
        <v>34</v>
      </c>
    </row>
    <row r="11" spans="1:14" ht="25.5" x14ac:dyDescent="0.25">
      <c r="A11" s="9" t="str">
        <f t="shared" si="1"/>
        <v>17.06</v>
      </c>
      <c r="B11" s="16" t="s">
        <v>277</v>
      </c>
      <c r="C11" s="11" t="str">
        <f t="shared" si="0"/>
        <v>Works Layout Plan No. 17</v>
      </c>
      <c r="E11" s="25" t="s">
        <v>35</v>
      </c>
    </row>
    <row r="12" spans="1:14" ht="25.5" x14ac:dyDescent="0.25">
      <c r="A12" s="9" t="str">
        <f t="shared" si="1"/>
        <v>17.07</v>
      </c>
      <c r="B12" s="15" t="s">
        <v>280</v>
      </c>
      <c r="C12" s="11" t="str">
        <f t="shared" si="0"/>
        <v>Works Layout Plan No. 17</v>
      </c>
      <c r="E12" s="25" t="s">
        <v>36</v>
      </c>
    </row>
    <row r="13" spans="1:14" ht="25.5" x14ac:dyDescent="0.25">
      <c r="A13" s="9" t="str">
        <f t="shared" si="1"/>
        <v>17.08</v>
      </c>
      <c r="B13" s="16" t="s">
        <v>281</v>
      </c>
      <c r="C13" s="11" t="str">
        <f t="shared" si="0"/>
        <v>Works Layout Plan No. 17</v>
      </c>
      <c r="E13" s="25" t="s">
        <v>37</v>
      </c>
    </row>
    <row r="14" spans="1:14" ht="25.5" x14ac:dyDescent="0.25">
      <c r="A14" s="9" t="str">
        <f t="shared" si="1"/>
        <v>17.09</v>
      </c>
      <c r="B14" s="15" t="s">
        <v>62</v>
      </c>
      <c r="C14" s="11" t="str">
        <f t="shared" si="0"/>
        <v>Works Layout Plan No. 17</v>
      </c>
      <c r="E14" s="25" t="s">
        <v>38</v>
      </c>
    </row>
    <row r="15" spans="1:14" ht="25.5" x14ac:dyDescent="0.25">
      <c r="A15" s="9" t="str">
        <f t="shared" si="1"/>
        <v>17.10</v>
      </c>
      <c r="B15" s="15" t="s">
        <v>282</v>
      </c>
      <c r="C15" s="11" t="str">
        <f t="shared" si="0"/>
        <v>Works Layout Plan No. 17</v>
      </c>
      <c r="E15" s="25" t="s">
        <v>39</v>
      </c>
    </row>
    <row r="16" spans="1:14" ht="25.5" x14ac:dyDescent="0.25">
      <c r="A16" s="9" t="str">
        <f t="shared" si="1"/>
        <v>17.11</v>
      </c>
      <c r="B16" s="16" t="s">
        <v>283</v>
      </c>
      <c r="C16" s="11" t="str">
        <f t="shared" si="0"/>
        <v>Works Layout Plan No. 17</v>
      </c>
      <c r="E16" s="25" t="s">
        <v>54</v>
      </c>
    </row>
    <row r="17" spans="1:6" ht="25.5" x14ac:dyDescent="0.25">
      <c r="A17" s="9" t="str">
        <f t="shared" si="1"/>
        <v>17.12</v>
      </c>
      <c r="B17" s="15" t="s">
        <v>285</v>
      </c>
      <c r="C17" s="11" t="str">
        <f t="shared" si="0"/>
        <v>Works Layout Plan No. 17</v>
      </c>
      <c r="E17" s="25" t="s">
        <v>40</v>
      </c>
    </row>
    <row r="18" spans="1:6" ht="25.5" x14ac:dyDescent="0.25">
      <c r="A18" s="9" t="str">
        <f t="shared" si="1"/>
        <v>17.13</v>
      </c>
      <c r="B18" s="16" t="s">
        <v>284</v>
      </c>
      <c r="C18" s="11" t="str">
        <f t="shared" si="0"/>
        <v>Works Layout Plan No. 17</v>
      </c>
      <c r="E18" s="25" t="s">
        <v>41</v>
      </c>
    </row>
    <row r="19" spans="1:6" ht="25.5" x14ac:dyDescent="0.25">
      <c r="A19" s="9" t="str">
        <f t="shared" si="1"/>
        <v>17.14</v>
      </c>
      <c r="B19" s="15" t="s">
        <v>286</v>
      </c>
      <c r="C19" s="11" t="str">
        <f t="shared" si="0"/>
        <v>Works Layout Plan No. 17</v>
      </c>
      <c r="E19" s="25" t="s">
        <v>42</v>
      </c>
    </row>
    <row r="20" spans="1:6" ht="25.5" x14ac:dyDescent="0.25">
      <c r="A20" s="9" t="str">
        <f t="shared" si="1"/>
        <v>17.15</v>
      </c>
      <c r="B20" s="16" t="s">
        <v>287</v>
      </c>
      <c r="C20" s="11" t="str">
        <f t="shared" si="0"/>
        <v>Works Layout Plan No. 17</v>
      </c>
      <c r="E20" s="25" t="s">
        <v>43</v>
      </c>
      <c r="F20" s="22"/>
    </row>
    <row r="21" spans="1:6" ht="25.5" x14ac:dyDescent="0.25">
      <c r="A21" s="9" t="str">
        <f t="shared" si="1"/>
        <v>17.16</v>
      </c>
      <c r="B21" s="15" t="s">
        <v>288</v>
      </c>
      <c r="C21" s="11" t="str">
        <f t="shared" si="0"/>
        <v>Works Layout Plan No. 17</v>
      </c>
      <c r="E21" s="25" t="s">
        <v>44</v>
      </c>
    </row>
    <row r="22" spans="1:6" ht="51" x14ac:dyDescent="0.25">
      <c r="A22" s="9" t="str">
        <f t="shared" si="1"/>
        <v>17.17</v>
      </c>
      <c r="B22" s="16" t="s">
        <v>289</v>
      </c>
      <c r="C22" s="11" t="str">
        <f t="shared" si="0"/>
        <v>Works Layout Plan No. 17</v>
      </c>
      <c r="E22" s="25" t="s">
        <v>45</v>
      </c>
    </row>
    <row r="23" spans="1:6" ht="38.25" x14ac:dyDescent="0.25">
      <c r="A23" s="9" t="str">
        <f t="shared" si="1"/>
        <v>17.18</v>
      </c>
      <c r="B23" s="15" t="s">
        <v>97</v>
      </c>
      <c r="C23" s="11" t="str">
        <f t="shared" si="0"/>
        <v>Works Layout Plan No. 17</v>
      </c>
      <c r="E23" s="25" t="s">
        <v>46</v>
      </c>
      <c r="F23" s="22"/>
    </row>
    <row r="24" spans="1:6" ht="25.5" x14ac:dyDescent="0.25">
      <c r="A24" s="9" t="str">
        <f t="shared" si="1"/>
        <v>17.19</v>
      </c>
      <c r="B24" s="16" t="s">
        <v>98</v>
      </c>
      <c r="C24" s="11" t="str">
        <f t="shared" si="0"/>
        <v>Works Layout Plan No. 17</v>
      </c>
      <c r="E24" s="25" t="s">
        <v>47</v>
      </c>
    </row>
    <row r="25" spans="1:6" ht="25.5" x14ac:dyDescent="0.25">
      <c r="A25" s="9" t="str">
        <f t="shared" si="1"/>
        <v>17.20</v>
      </c>
      <c r="B25" s="16" t="s">
        <v>290</v>
      </c>
      <c r="C25" s="11" t="str">
        <f t="shared" si="0"/>
        <v>Works Layout Plan No. 17</v>
      </c>
      <c r="E25" s="25" t="s">
        <v>48</v>
      </c>
    </row>
    <row r="26" spans="1:6" ht="25.5" x14ac:dyDescent="0.25">
      <c r="A26" s="9" t="str">
        <f t="shared" si="1"/>
        <v>17.21</v>
      </c>
      <c r="B26" s="21" t="s">
        <v>291</v>
      </c>
      <c r="C26" s="11" t="str">
        <f t="shared" si="0"/>
        <v>Works Layout Plan No. 17</v>
      </c>
      <c r="E26" s="25" t="s">
        <v>49</v>
      </c>
    </row>
    <row r="27" spans="1:6" ht="25.5" x14ac:dyDescent="0.25">
      <c r="A27" s="9" t="str">
        <f t="shared" si="1"/>
        <v>17.22</v>
      </c>
      <c r="B27" s="51" t="s">
        <v>292</v>
      </c>
      <c r="C27" s="11" t="str">
        <f t="shared" si="0"/>
        <v>Works Layout Plan No. 17</v>
      </c>
      <c r="E27" s="25" t="s">
        <v>72</v>
      </c>
    </row>
    <row r="28" spans="1:6" ht="25.5" x14ac:dyDescent="0.25">
      <c r="A28" s="9" t="str">
        <f t="shared" si="1"/>
        <v>17.23</v>
      </c>
      <c r="B28" s="32" t="s">
        <v>62</v>
      </c>
      <c r="C28" s="11" t="str">
        <f t="shared" si="0"/>
        <v>Works Layout Plan No. 17</v>
      </c>
      <c r="E28" s="25" t="s">
        <v>73</v>
      </c>
    </row>
    <row r="29" spans="1:6" ht="25.5" x14ac:dyDescent="0.25">
      <c r="A29" s="9" t="str">
        <f t="shared" si="1"/>
        <v>17.24</v>
      </c>
      <c r="B29" s="15" t="s">
        <v>293</v>
      </c>
      <c r="C29" s="11" t="str">
        <f t="shared" si="0"/>
        <v>Works Layout Plan No. 17</v>
      </c>
      <c r="E29" s="25" t="s">
        <v>74</v>
      </c>
    </row>
    <row r="30" spans="1:6" ht="38.25" x14ac:dyDescent="0.25">
      <c r="A30" s="9" t="str">
        <f t="shared" si="1"/>
        <v>17.25</v>
      </c>
      <c r="B30" s="15" t="s">
        <v>295</v>
      </c>
      <c r="C30" s="46" t="str">
        <f t="shared" si="0"/>
        <v>Works Layout Plan No. 17</v>
      </c>
      <c r="E30" s="25" t="s">
        <v>75</v>
      </c>
    </row>
    <row r="31" spans="1:6" ht="25.5" x14ac:dyDescent="0.25">
      <c r="A31" s="9" t="str">
        <f t="shared" si="1"/>
        <v>17.26</v>
      </c>
      <c r="B31" s="15" t="s">
        <v>294</v>
      </c>
      <c r="C31" s="46" t="str">
        <f t="shared" si="0"/>
        <v>Works Layout Plan No. 17</v>
      </c>
      <c r="E31" s="25" t="s">
        <v>77</v>
      </c>
    </row>
    <row r="32" spans="1:6" ht="63.75" x14ac:dyDescent="0.25">
      <c r="A32" s="9" t="str">
        <f t="shared" si="1"/>
        <v>17.27</v>
      </c>
      <c r="B32" s="14" t="s">
        <v>296</v>
      </c>
      <c r="C32" s="11" t="str">
        <f t="shared" si="0"/>
        <v>Works Layout Plan No. 17</v>
      </c>
      <c r="E32" s="25" t="s">
        <v>78</v>
      </c>
    </row>
    <row r="33" spans="1:5" ht="15.75" thickBot="1" x14ac:dyDescent="0.3">
      <c r="A33" s="6"/>
      <c r="B33" s="12"/>
      <c r="C33" s="12"/>
      <c r="E33" s="25" t="s">
        <v>79</v>
      </c>
    </row>
    <row r="34" spans="1:5" ht="15.75" thickTop="1" x14ac:dyDescent="0.25">
      <c r="A34" s="4"/>
      <c r="B34" s="4"/>
      <c r="C34" s="4"/>
      <c r="E34" s="25" t="s">
        <v>80</v>
      </c>
    </row>
    <row r="35" spans="1:5" ht="7.5" customHeight="1" x14ac:dyDescent="0.25">
      <c r="A35" s="4"/>
      <c r="B35" s="4"/>
      <c r="C35" s="4"/>
      <c r="E35" s="25" t="s">
        <v>81</v>
      </c>
    </row>
    <row r="36" spans="1:5" ht="7.5" customHeight="1" x14ac:dyDescent="0.25">
      <c r="A36" s="3"/>
      <c r="B36" s="3"/>
      <c r="C36" s="3"/>
      <c r="E36" s="25" t="s">
        <v>82</v>
      </c>
    </row>
    <row r="37" spans="1:5" ht="7.5" customHeight="1" x14ac:dyDescent="0.25">
      <c r="A37" s="3"/>
      <c r="B37" s="3"/>
      <c r="C37" s="3"/>
      <c r="E37" s="25" t="s">
        <v>83</v>
      </c>
    </row>
    <row r="38" spans="1:5" ht="7.5" customHeight="1" x14ac:dyDescent="0.25">
      <c r="A38" s="3"/>
      <c r="B38" s="3"/>
      <c r="C38" s="3"/>
      <c r="E38" s="25" t="s">
        <v>84</v>
      </c>
    </row>
    <row r="39" spans="1:5" ht="7.5" customHeight="1" x14ac:dyDescent="0.25">
      <c r="A39" s="3"/>
      <c r="B39" s="3"/>
      <c r="C39" s="3"/>
      <c r="E39" s="25" t="s">
        <v>85</v>
      </c>
    </row>
    <row r="40" spans="1:5" ht="7.5" customHeight="1" x14ac:dyDescent="0.25">
      <c r="E40" s="25" t="s">
        <v>86</v>
      </c>
    </row>
    <row r="41" spans="1:5" ht="7.5" customHeight="1" x14ac:dyDescent="0.25">
      <c r="E41" s="25" t="s">
        <v>87</v>
      </c>
    </row>
    <row r="42" spans="1:5" ht="7.5" customHeight="1" x14ac:dyDescent="0.25">
      <c r="E42" s="25" t="s">
        <v>88</v>
      </c>
    </row>
    <row r="43" spans="1:5" ht="7.5" customHeight="1" x14ac:dyDescent="0.25">
      <c r="E43" s="25" t="s">
        <v>130</v>
      </c>
    </row>
    <row r="44" spans="1:5" ht="7.5" customHeight="1" x14ac:dyDescent="0.25">
      <c r="E44" s="25" t="s">
        <v>131</v>
      </c>
    </row>
    <row r="45" spans="1: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58F24-419E-4F4B-818B-AACB872A26AC}">
  <sheetPr>
    <pageSetUpPr fitToPage="1"/>
  </sheetPr>
  <dimension ref="A1:N44"/>
  <sheetViews>
    <sheetView view="pageBreakPreview" topLeftCell="A1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18</v>
      </c>
    </row>
    <row r="2" spans="1:14" ht="15.75" x14ac:dyDescent="0.25">
      <c r="A2" s="52" t="str">
        <f>"Railway Order - Works Layout Plan No. " &amp; E1</f>
        <v>Railway Order - Works Layout Plan No. 18</v>
      </c>
      <c r="B2" s="52"/>
      <c r="C2" s="52"/>
      <c r="D2" s="1"/>
      <c r="E2" s="1"/>
      <c r="F2" s="1"/>
      <c r="G2" s="1"/>
      <c r="H2" s="1"/>
      <c r="I2" s="1"/>
      <c r="J2" s="1"/>
      <c r="K2" s="1"/>
      <c r="L2" s="1"/>
      <c r="M2" s="1"/>
      <c r="N2" s="1"/>
    </row>
    <row r="3" spans="1:14" ht="15.75" x14ac:dyDescent="0.25">
      <c r="A3" s="52" t="str">
        <f>INDEX(Sheets[Name],MATCH(E1,Sheets[Sheet No.],0))</f>
        <v>Gormanston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 t="shared" ref="A6:A28" si="0">$E$1 &amp; "." &amp;E6</f>
        <v>18.01</v>
      </c>
      <c r="B6" s="13" t="s">
        <v>62</v>
      </c>
      <c r="C6" s="8" t="str">
        <f>"Works Layout Plan No. " &amp; $E$1</f>
        <v>Works Layout Plan No. 18</v>
      </c>
      <c r="E6" s="25" t="s">
        <v>27</v>
      </c>
    </row>
    <row r="7" spans="1:14" ht="25.5" x14ac:dyDescent="0.25">
      <c r="A7" s="9" t="str">
        <f t="shared" si="0"/>
        <v>18.02</v>
      </c>
      <c r="B7" s="18" t="s">
        <v>297</v>
      </c>
      <c r="C7" s="11" t="str">
        <f t="shared" ref="C7:C28" si="1">"Works Layout Plan No. " &amp; $E$1</f>
        <v>Works Layout Plan No. 18</v>
      </c>
      <c r="E7" s="25" t="s">
        <v>28</v>
      </c>
    </row>
    <row r="8" spans="1:14" ht="25.5" x14ac:dyDescent="0.25">
      <c r="A8" s="9" t="str">
        <f t="shared" si="0"/>
        <v>18.03</v>
      </c>
      <c r="B8" s="15" t="s">
        <v>298</v>
      </c>
      <c r="C8" s="11" t="str">
        <f t="shared" si="1"/>
        <v>Works Layout Plan No. 18</v>
      </c>
      <c r="E8" s="25" t="s">
        <v>30</v>
      </c>
    </row>
    <row r="9" spans="1:14" ht="25.5" x14ac:dyDescent="0.25">
      <c r="A9" s="9" t="str">
        <f t="shared" si="0"/>
        <v>18.04</v>
      </c>
      <c r="B9" s="18" t="s">
        <v>299</v>
      </c>
      <c r="C9" s="11" t="str">
        <f t="shared" si="1"/>
        <v>Works Layout Plan No. 18</v>
      </c>
      <c r="E9" s="25" t="s">
        <v>32</v>
      </c>
    </row>
    <row r="10" spans="1:14" ht="25.5" x14ac:dyDescent="0.25">
      <c r="A10" s="9" t="str">
        <f t="shared" si="0"/>
        <v>18.05</v>
      </c>
      <c r="B10" s="18" t="s">
        <v>300</v>
      </c>
      <c r="C10" s="11" t="str">
        <f t="shared" si="1"/>
        <v>Works Layout Plan No. 18</v>
      </c>
      <c r="E10" s="25" t="s">
        <v>34</v>
      </c>
    </row>
    <row r="11" spans="1:14" ht="51" x14ac:dyDescent="0.25">
      <c r="A11" s="9" t="str">
        <f t="shared" si="0"/>
        <v>18.06</v>
      </c>
      <c r="B11" s="18" t="s">
        <v>233</v>
      </c>
      <c r="C11" s="11" t="str">
        <f t="shared" si="1"/>
        <v>Works Layout Plan No. 18</v>
      </c>
      <c r="E11" s="25" t="s">
        <v>35</v>
      </c>
    </row>
    <row r="12" spans="1:14" ht="25.5" x14ac:dyDescent="0.25">
      <c r="A12" s="9" t="str">
        <f t="shared" si="0"/>
        <v>18.07</v>
      </c>
      <c r="B12" s="15" t="s">
        <v>302</v>
      </c>
      <c r="C12" s="11" t="str">
        <f t="shared" si="1"/>
        <v>Works Layout Plan No. 18</v>
      </c>
      <c r="E12" s="25" t="s">
        <v>36</v>
      </c>
    </row>
    <row r="13" spans="1:14" ht="51" x14ac:dyDescent="0.25">
      <c r="A13" s="9" t="str">
        <f t="shared" si="0"/>
        <v>18.08</v>
      </c>
      <c r="B13" s="15" t="s">
        <v>233</v>
      </c>
      <c r="C13" s="11" t="str">
        <f t="shared" si="1"/>
        <v>Works Layout Plan No. 18</v>
      </c>
      <c r="E13" s="25" t="s">
        <v>37</v>
      </c>
    </row>
    <row r="14" spans="1:14" ht="25.5" x14ac:dyDescent="0.25">
      <c r="A14" s="9" t="str">
        <f t="shared" si="0"/>
        <v>18.09</v>
      </c>
      <c r="B14" s="15" t="s">
        <v>301</v>
      </c>
      <c r="C14" s="11" t="str">
        <f t="shared" si="1"/>
        <v>Works Layout Plan No. 18</v>
      </c>
      <c r="E14" s="25" t="s">
        <v>38</v>
      </c>
    </row>
    <row r="15" spans="1:14" ht="25.5" x14ac:dyDescent="0.25">
      <c r="A15" s="9" t="str">
        <f t="shared" si="0"/>
        <v>18.10</v>
      </c>
      <c r="B15" s="18" t="s">
        <v>303</v>
      </c>
      <c r="C15" s="11" t="str">
        <f t="shared" si="1"/>
        <v>Works Layout Plan No. 18</v>
      </c>
      <c r="E15" s="25" t="s">
        <v>39</v>
      </c>
    </row>
    <row r="16" spans="1:14" ht="25.5" x14ac:dyDescent="0.25">
      <c r="A16" s="9" t="str">
        <f t="shared" si="0"/>
        <v>18.11</v>
      </c>
      <c r="B16" s="15" t="s">
        <v>304</v>
      </c>
      <c r="C16" s="11" t="str">
        <f t="shared" si="1"/>
        <v>Works Layout Plan No. 18</v>
      </c>
      <c r="E16" s="25" t="s">
        <v>54</v>
      </c>
    </row>
    <row r="17" spans="1:5" ht="25.5" x14ac:dyDescent="0.25">
      <c r="A17" s="9" t="str">
        <f t="shared" si="0"/>
        <v>18.12</v>
      </c>
      <c r="B17" s="15" t="s">
        <v>305</v>
      </c>
      <c r="C17" s="11" t="str">
        <f t="shared" si="1"/>
        <v>Works Layout Plan No. 18</v>
      </c>
      <c r="E17" s="25" t="s">
        <v>40</v>
      </c>
    </row>
    <row r="18" spans="1:5" ht="25.5" x14ac:dyDescent="0.25">
      <c r="A18" s="9" t="str">
        <f t="shared" si="0"/>
        <v>18.13</v>
      </c>
      <c r="B18" s="18" t="s">
        <v>306</v>
      </c>
      <c r="C18" s="11" t="str">
        <f t="shared" si="1"/>
        <v>Works Layout Plan No. 18</v>
      </c>
      <c r="E18" s="25" t="s">
        <v>41</v>
      </c>
    </row>
    <row r="19" spans="1:5" ht="25.5" x14ac:dyDescent="0.25">
      <c r="A19" s="9" t="str">
        <f t="shared" si="0"/>
        <v>18.14</v>
      </c>
      <c r="B19" s="18" t="s">
        <v>307</v>
      </c>
      <c r="C19" s="11" t="str">
        <f t="shared" si="1"/>
        <v>Works Layout Plan No. 18</v>
      </c>
      <c r="E19" s="25" t="s">
        <v>42</v>
      </c>
    </row>
    <row r="20" spans="1:5" ht="51" x14ac:dyDescent="0.25">
      <c r="A20" s="9" t="str">
        <f t="shared" si="0"/>
        <v>18.15</v>
      </c>
      <c r="B20" s="15" t="s">
        <v>99</v>
      </c>
      <c r="C20" s="11" t="str">
        <f t="shared" si="1"/>
        <v>Works Layout Plan No. 18</v>
      </c>
      <c r="E20" s="25" t="s">
        <v>43</v>
      </c>
    </row>
    <row r="21" spans="1:5" ht="25.5" x14ac:dyDescent="0.25">
      <c r="A21" s="9" t="str">
        <f t="shared" si="0"/>
        <v>18.16</v>
      </c>
      <c r="B21" s="15" t="s">
        <v>308</v>
      </c>
      <c r="C21" s="11" t="str">
        <f t="shared" si="1"/>
        <v>Works Layout Plan No. 18</v>
      </c>
      <c r="E21" s="25" t="s">
        <v>44</v>
      </c>
    </row>
    <row r="22" spans="1:5" ht="25.5" x14ac:dyDescent="0.25">
      <c r="A22" s="9" t="str">
        <f t="shared" si="0"/>
        <v>18.17</v>
      </c>
      <c r="B22" s="15" t="s">
        <v>309</v>
      </c>
      <c r="C22" s="11" t="str">
        <f t="shared" si="1"/>
        <v>Works Layout Plan No. 18</v>
      </c>
      <c r="E22" s="25" t="s">
        <v>45</v>
      </c>
    </row>
    <row r="23" spans="1:5" ht="25.5" x14ac:dyDescent="0.25">
      <c r="A23" s="9" t="str">
        <f t="shared" si="0"/>
        <v>18.18</v>
      </c>
      <c r="B23" s="15" t="s">
        <v>62</v>
      </c>
      <c r="C23" s="11" t="str">
        <f t="shared" si="1"/>
        <v>Works Layout Plan No. 18</v>
      </c>
      <c r="E23" s="25" t="s">
        <v>46</v>
      </c>
    </row>
    <row r="24" spans="1:5" ht="51" x14ac:dyDescent="0.25">
      <c r="A24" s="9" t="str">
        <f t="shared" si="0"/>
        <v>18.19</v>
      </c>
      <c r="B24" s="15" t="s">
        <v>312</v>
      </c>
      <c r="C24" s="11" t="str">
        <f t="shared" si="1"/>
        <v>Works Layout Plan No. 18</v>
      </c>
      <c r="E24" s="25" t="s">
        <v>47</v>
      </c>
    </row>
    <row r="25" spans="1:5" ht="38.25" x14ac:dyDescent="0.25">
      <c r="A25" s="9" t="str">
        <f t="shared" si="0"/>
        <v>18.20</v>
      </c>
      <c r="B25" s="15" t="s">
        <v>313</v>
      </c>
      <c r="C25" s="11" t="str">
        <f t="shared" si="1"/>
        <v>Works Layout Plan No. 18</v>
      </c>
      <c r="E25" s="25" t="s">
        <v>48</v>
      </c>
    </row>
    <row r="26" spans="1:5" ht="25.5" x14ac:dyDescent="0.25">
      <c r="A26" s="9" t="str">
        <f t="shared" si="0"/>
        <v>18.21</v>
      </c>
      <c r="B26" s="15" t="s">
        <v>310</v>
      </c>
      <c r="C26" s="11" t="str">
        <f t="shared" si="1"/>
        <v>Works Layout Plan No. 18</v>
      </c>
      <c r="E26" s="25" t="s">
        <v>49</v>
      </c>
    </row>
    <row r="27" spans="1:5" ht="25.5" x14ac:dyDescent="0.25">
      <c r="A27" s="9" t="str">
        <f t="shared" si="0"/>
        <v>18.22</v>
      </c>
      <c r="B27" s="32" t="s">
        <v>311</v>
      </c>
      <c r="C27" s="11" t="str">
        <f t="shared" si="1"/>
        <v>Works Layout Plan No. 18</v>
      </c>
      <c r="E27" s="25" t="s">
        <v>72</v>
      </c>
    </row>
    <row r="28" spans="1:5" ht="25.5" x14ac:dyDescent="0.25">
      <c r="A28" s="9" t="str">
        <f t="shared" si="0"/>
        <v>18.23</v>
      </c>
      <c r="B28" s="32" t="s">
        <v>100</v>
      </c>
      <c r="C28" s="11" t="str">
        <f t="shared" si="1"/>
        <v>Works Layout Plan No. 18</v>
      </c>
      <c r="E28" s="25" t="s">
        <v>73</v>
      </c>
    </row>
    <row r="29" spans="1:5" ht="15.75" thickBot="1" x14ac:dyDescent="0.3">
      <c r="A29" s="6"/>
      <c r="B29" s="39"/>
      <c r="C29" s="39"/>
      <c r="E29" s="25" t="s">
        <v>75</v>
      </c>
    </row>
    <row r="30" spans="1:5" ht="15.75" thickTop="1" x14ac:dyDescent="0.25">
      <c r="A30" s="4"/>
      <c r="B30" s="4"/>
      <c r="C30" s="4"/>
      <c r="E30" s="25" t="s">
        <v>77</v>
      </c>
    </row>
    <row r="31" spans="1:5" ht="7.5" customHeight="1" x14ac:dyDescent="0.25">
      <c r="A31" s="4"/>
      <c r="B31" s="4"/>
      <c r="C31" s="4"/>
      <c r="E31" s="25" t="s">
        <v>78</v>
      </c>
    </row>
    <row r="32" spans="1:5" ht="7.5" customHeight="1" x14ac:dyDescent="0.25">
      <c r="A32" s="3"/>
      <c r="B32" s="3"/>
      <c r="C32" s="3"/>
      <c r="E32" s="25" t="s">
        <v>79</v>
      </c>
    </row>
    <row r="33" spans="1:5" ht="7.5" customHeight="1" x14ac:dyDescent="0.25">
      <c r="A33" s="3"/>
      <c r="B33" s="3"/>
      <c r="C33" s="3"/>
      <c r="E33" s="25" t="s">
        <v>80</v>
      </c>
    </row>
    <row r="34" spans="1:5" ht="7.5" customHeight="1" x14ac:dyDescent="0.25">
      <c r="A34" s="3"/>
      <c r="B34" s="3"/>
      <c r="C34" s="3"/>
      <c r="E34" s="25" t="s">
        <v>81</v>
      </c>
    </row>
    <row r="35" spans="1:5" ht="7.5" customHeight="1" x14ac:dyDescent="0.25">
      <c r="A35" s="3"/>
      <c r="B35" s="3"/>
      <c r="C35" s="3"/>
      <c r="E35" s="25" t="s">
        <v>82</v>
      </c>
    </row>
    <row r="36" spans="1:5" ht="7.5" customHeight="1" x14ac:dyDescent="0.25">
      <c r="E36" s="25" t="s">
        <v>83</v>
      </c>
    </row>
    <row r="37" spans="1:5" ht="7.5" customHeight="1" x14ac:dyDescent="0.25">
      <c r="E37" s="25" t="s">
        <v>84</v>
      </c>
    </row>
    <row r="38" spans="1:5" ht="7.5" customHeight="1" x14ac:dyDescent="0.25">
      <c r="E38" s="25" t="s">
        <v>85</v>
      </c>
    </row>
    <row r="39" spans="1:5" ht="7.5" customHeight="1" x14ac:dyDescent="0.25">
      <c r="E39" s="25" t="s">
        <v>86</v>
      </c>
    </row>
    <row r="40" spans="1:5" ht="7.5" customHeight="1" x14ac:dyDescent="0.25">
      <c r="E40" s="25" t="s">
        <v>87</v>
      </c>
    </row>
    <row r="41" spans="1:5" ht="7.5" customHeight="1" x14ac:dyDescent="0.25">
      <c r="E41" s="25" t="s">
        <v>88</v>
      </c>
    </row>
    <row r="42" spans="1:5" ht="7.5" customHeight="1" x14ac:dyDescent="0.25">
      <c r="E42" s="25" t="s">
        <v>130</v>
      </c>
    </row>
    <row r="43" spans="1:5" ht="7.5" customHeight="1" x14ac:dyDescent="0.25">
      <c r="E43" s="25" t="s">
        <v>131</v>
      </c>
    </row>
    <row r="44" spans="1:5" ht="7.5" customHeight="1" x14ac:dyDescent="0.25">
      <c r="E44"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view="pageBreakPreview" zoomScaleNormal="100" zoomScaleSheetLayoutView="100" workbookViewId="0">
      <selection activeCell="B18" sqref="B18"/>
    </sheetView>
  </sheetViews>
  <sheetFormatPr defaultColWidth="0" defaultRowHeight="15" zeroHeight="1" x14ac:dyDescent="0.25"/>
  <cols>
    <col min="1" max="1" width="13.42578125" customWidth="1"/>
    <col min="2" max="2" width="91.7109375" customWidth="1"/>
    <col min="3" max="3" width="17.42578125" customWidth="1"/>
    <col min="4" max="5" width="9.140625" hidden="1" customWidth="1"/>
    <col min="6" max="15" width="0" hidden="1" customWidth="1"/>
    <col min="16" max="16384" width="9.140625" hidden="1"/>
  </cols>
  <sheetData>
    <row r="1" spans="1:14" ht="7.5" customHeight="1" x14ac:dyDescent="0.25">
      <c r="A1" s="3"/>
      <c r="B1" s="3"/>
      <c r="C1" s="3"/>
      <c r="D1" s="3"/>
      <c r="E1" s="28">
        <v>1</v>
      </c>
    </row>
    <row r="2" spans="1:14" ht="15.75" x14ac:dyDescent="0.25">
      <c r="A2" s="52" t="str">
        <f>"Railway Order - Works Layout Plan No. " &amp; E1</f>
        <v>Railway Order - Works Layout Plan No. 1</v>
      </c>
      <c r="B2" s="52"/>
      <c r="C2" s="52"/>
      <c r="D2" s="23"/>
      <c r="E2" s="1"/>
      <c r="F2" s="1"/>
      <c r="G2" s="1"/>
      <c r="H2" s="1"/>
      <c r="I2" s="1"/>
      <c r="J2" s="1"/>
      <c r="K2" s="1"/>
      <c r="L2" s="1"/>
      <c r="M2" s="1"/>
      <c r="N2" s="1"/>
    </row>
    <row r="3" spans="1:14" ht="15.75" x14ac:dyDescent="0.25">
      <c r="A3" s="52" t="str">
        <f>INDEX(Sheets[Name],MATCH(E1,Sheets[Sheet No.],0))</f>
        <v>Clontarf Road Station and Surrounds</v>
      </c>
      <c r="B3" s="52"/>
      <c r="C3" s="52"/>
      <c r="D3" s="23"/>
    </row>
    <row r="4" spans="1:14" ht="7.5" customHeight="1" x14ac:dyDescent="0.25">
      <c r="A4" s="5"/>
      <c r="B4" s="5"/>
      <c r="C4" s="5"/>
      <c r="D4" s="3"/>
    </row>
    <row r="5" spans="1:14" ht="21" customHeight="1" thickBot="1" x14ac:dyDescent="0.3">
      <c r="A5" s="7" t="s">
        <v>24</v>
      </c>
      <c r="B5" s="7" t="s">
        <v>25</v>
      </c>
      <c r="C5" s="7" t="s">
        <v>26</v>
      </c>
      <c r="D5" s="30"/>
    </row>
    <row r="6" spans="1:14" ht="51.75" thickTop="1" x14ac:dyDescent="0.25">
      <c r="A6" s="10" t="str">
        <f>$E$1 &amp; "." &amp;E6</f>
        <v>1.01</v>
      </c>
      <c r="B6" s="15" t="s">
        <v>134</v>
      </c>
      <c r="C6" s="29" t="str">
        <f>"Works Layout Plan No. " &amp; $E$1</f>
        <v>Works Layout Plan No. 1</v>
      </c>
      <c r="D6" s="24"/>
      <c r="E6" s="25" t="s">
        <v>27</v>
      </c>
    </row>
    <row r="7" spans="1:14" ht="51" x14ac:dyDescent="0.25">
      <c r="A7" s="9" t="str">
        <f>$E$1 &amp; "." &amp;E7</f>
        <v>1.02</v>
      </c>
      <c r="B7" s="15" t="s">
        <v>134</v>
      </c>
      <c r="C7" s="11" t="str">
        <f>"Works Layout Plan No. " &amp; $E$1</f>
        <v>Works Layout Plan No. 1</v>
      </c>
      <c r="D7" s="24"/>
      <c r="E7" s="25" t="s">
        <v>28</v>
      </c>
      <c r="G7" s="22"/>
    </row>
    <row r="8" spans="1:14" ht="25.5" x14ac:dyDescent="0.25">
      <c r="A8" s="9" t="str">
        <f>$E$1 &amp; "." &amp;E8</f>
        <v>1.03</v>
      </c>
      <c r="B8" s="15" t="s">
        <v>31</v>
      </c>
      <c r="C8" s="11" t="str">
        <f>"Works Layout Plan No. " &amp; $E$1</f>
        <v>Works Layout Plan No. 1</v>
      </c>
      <c r="D8" s="24"/>
      <c r="E8" s="25" t="s">
        <v>30</v>
      </c>
    </row>
    <row r="9" spans="1:14" ht="25.5" x14ac:dyDescent="0.25">
      <c r="A9" s="9" t="str">
        <f>$E$1 &amp; "." &amp;E9</f>
        <v>1.04</v>
      </c>
      <c r="B9" s="15" t="s">
        <v>138</v>
      </c>
      <c r="C9" s="11" t="str">
        <f>"Works Layout Plan No. " &amp; $E$1</f>
        <v>Works Layout Plan No. 1</v>
      </c>
      <c r="D9" s="24"/>
      <c r="E9" s="25" t="s">
        <v>32</v>
      </c>
    </row>
    <row r="10" spans="1:14" ht="25.5" x14ac:dyDescent="0.25">
      <c r="A10" s="9" t="str">
        <f>$E$1 &amp; "." &amp;E10</f>
        <v>1.05</v>
      </c>
      <c r="B10" s="15" t="s">
        <v>33</v>
      </c>
      <c r="C10" s="11" t="str">
        <f>"Works Layout Plan No. " &amp; $E$1</f>
        <v>Works Layout Plan No. 1</v>
      </c>
      <c r="D10" s="24"/>
      <c r="E10" s="25" t="s">
        <v>34</v>
      </c>
    </row>
    <row r="11" spans="1:14" ht="25.5" x14ac:dyDescent="0.25">
      <c r="A11" s="9" t="str">
        <f>$E$1 &amp; "." &amp;E11</f>
        <v>1.06</v>
      </c>
      <c r="B11" s="19" t="s">
        <v>137</v>
      </c>
      <c r="C11" s="11" t="str">
        <f>"Works Layout Plan No. " &amp; $E$1</f>
        <v>Works Layout Plan No. 1</v>
      </c>
      <c r="D11" s="24"/>
      <c r="E11" s="25" t="s">
        <v>35</v>
      </c>
    </row>
    <row r="12" spans="1:14" ht="25.5" x14ac:dyDescent="0.25">
      <c r="A12" s="9" t="str">
        <f>$E$1 &amp; "." &amp;E12</f>
        <v>1.07</v>
      </c>
      <c r="B12" s="15" t="s">
        <v>29</v>
      </c>
      <c r="C12" s="11" t="str">
        <f>"Works Layout Plan No. " &amp; $E$1</f>
        <v>Works Layout Plan No. 1</v>
      </c>
      <c r="D12" s="24"/>
      <c r="E12" s="25" t="s">
        <v>36</v>
      </c>
    </row>
    <row r="13" spans="1:14" ht="25.5" x14ac:dyDescent="0.25">
      <c r="A13" s="9" t="str">
        <f>$E$1 &amp; "." &amp;E13</f>
        <v>1.08</v>
      </c>
      <c r="B13" s="15" t="s">
        <v>31</v>
      </c>
      <c r="C13" s="11" t="str">
        <f>"Works Layout Plan No. " &amp; $E$1</f>
        <v>Works Layout Plan No. 1</v>
      </c>
      <c r="D13" s="24"/>
      <c r="E13" s="25" t="s">
        <v>37</v>
      </c>
    </row>
    <row r="14" spans="1:14" ht="51" x14ac:dyDescent="0.25">
      <c r="A14" s="9" t="str">
        <f>$E$1 &amp; "." &amp;E14</f>
        <v>1.09</v>
      </c>
      <c r="B14" s="15" t="s">
        <v>135</v>
      </c>
      <c r="C14" s="11" t="str">
        <f>"Works Layout Plan No. " &amp; $E$1</f>
        <v>Works Layout Plan No. 1</v>
      </c>
      <c r="D14" s="24"/>
      <c r="E14" s="25" t="s">
        <v>38</v>
      </c>
    </row>
    <row r="15" spans="1:14" ht="25.5" x14ac:dyDescent="0.25">
      <c r="A15" s="9" t="str">
        <f>$E$1 &amp; "." &amp;E15</f>
        <v>1.10</v>
      </c>
      <c r="B15" s="15" t="s">
        <v>139</v>
      </c>
      <c r="C15" s="11" t="str">
        <f>"Works Layout Plan No. " &amp; $E$1</f>
        <v>Works Layout Plan No. 1</v>
      </c>
      <c r="D15" s="24"/>
      <c r="E15" s="25" t="s">
        <v>39</v>
      </c>
    </row>
    <row r="16" spans="1:14" ht="25.5" x14ac:dyDescent="0.25">
      <c r="A16" s="9" t="str">
        <f>$E$1 &amp; "." &amp;E16</f>
        <v>1.11</v>
      </c>
      <c r="B16" s="15" t="s">
        <v>147</v>
      </c>
      <c r="C16" s="11" t="str">
        <f>"Works Layout Plan No. " &amp; $E$1</f>
        <v>Works Layout Plan No. 1</v>
      </c>
      <c r="D16" s="24"/>
      <c r="E16" s="25" t="s">
        <v>54</v>
      </c>
    </row>
    <row r="17" spans="1:5" ht="25.5" x14ac:dyDescent="0.25">
      <c r="A17" s="9" t="str">
        <f>$E$1 &amp; "." &amp;E17</f>
        <v>1.12</v>
      </c>
      <c r="B17" s="15" t="s">
        <v>147</v>
      </c>
      <c r="C17" s="11" t="str">
        <f>"Works Layout Plan No. " &amp; $E$1</f>
        <v>Works Layout Plan No. 1</v>
      </c>
      <c r="D17" s="24"/>
      <c r="E17" s="25" t="s">
        <v>40</v>
      </c>
    </row>
    <row r="18" spans="1:5" ht="25.5" x14ac:dyDescent="0.25">
      <c r="A18" s="9" t="str">
        <f>$E$1 &amp; "." &amp;E18</f>
        <v>1.13</v>
      </c>
      <c r="B18" s="15" t="s">
        <v>136</v>
      </c>
      <c r="C18" s="11" t="str">
        <f>"Works Layout Plan No. " &amp; $E$1</f>
        <v>Works Layout Plan No. 1</v>
      </c>
      <c r="D18" s="24"/>
      <c r="E18" s="25" t="s">
        <v>41</v>
      </c>
    </row>
    <row r="19" spans="1:5" ht="15.75" thickBot="1" x14ac:dyDescent="0.3">
      <c r="A19" s="6"/>
      <c r="B19" s="12"/>
      <c r="C19" s="12"/>
      <c r="D19" s="24"/>
      <c r="E19" s="25" t="s">
        <v>42</v>
      </c>
    </row>
    <row r="20" spans="1:5" ht="15.75" thickTop="1" x14ac:dyDescent="0.25">
      <c r="A20" s="4"/>
      <c r="B20" s="4"/>
      <c r="C20" s="4"/>
      <c r="D20" s="4"/>
      <c r="E20" s="25" t="s">
        <v>43</v>
      </c>
    </row>
    <row r="21" spans="1:5" hidden="1" x14ac:dyDescent="0.25">
      <c r="A21" s="24"/>
      <c r="B21" s="14"/>
      <c r="C21" s="24"/>
      <c r="D21" s="24"/>
      <c r="E21" s="25" t="s">
        <v>44</v>
      </c>
    </row>
    <row r="22" spans="1:5" hidden="1" x14ac:dyDescent="0.25">
      <c r="A22" s="24"/>
      <c r="B22" s="19"/>
      <c r="C22" s="24"/>
      <c r="D22" s="24"/>
      <c r="E22" s="25" t="s">
        <v>45</v>
      </c>
    </row>
    <row r="23" spans="1:5" hidden="1" x14ac:dyDescent="0.25">
      <c r="A23" s="24"/>
      <c r="B23" s="14"/>
      <c r="C23" s="24"/>
      <c r="D23" s="24"/>
      <c r="E23" s="25" t="s">
        <v>46</v>
      </c>
    </row>
    <row r="24" spans="1:5" hidden="1" x14ac:dyDescent="0.25">
      <c r="A24" s="24"/>
      <c r="B24" s="14"/>
      <c r="C24" s="24"/>
      <c r="D24" s="24"/>
      <c r="E24" s="25" t="s">
        <v>47</v>
      </c>
    </row>
    <row r="25" spans="1:5" hidden="1" x14ac:dyDescent="0.25">
      <c r="A25" s="24"/>
      <c r="B25" s="14"/>
      <c r="C25" s="24"/>
      <c r="D25" s="24"/>
      <c r="E25" s="25" t="s">
        <v>48</v>
      </c>
    </row>
    <row r="26" spans="1:5" hidden="1" x14ac:dyDescent="0.25">
      <c r="A26" s="24"/>
      <c r="B26" s="14"/>
      <c r="C26" s="24"/>
      <c r="D26" s="24"/>
      <c r="E26" s="25" t="s">
        <v>49</v>
      </c>
    </row>
    <row r="27" spans="1:5" hidden="1" x14ac:dyDescent="0.25">
      <c r="A27" s="24"/>
      <c r="B27" s="14"/>
      <c r="C27" s="24"/>
      <c r="D27" s="24"/>
      <c r="E27" s="25" t="s">
        <v>72</v>
      </c>
    </row>
    <row r="28" spans="1:5" hidden="1" x14ac:dyDescent="0.25">
      <c r="E28" s="25" t="s">
        <v>73</v>
      </c>
    </row>
    <row r="29" spans="1:5" hidden="1" x14ac:dyDescent="0.25">
      <c r="E29" s="25" t="s">
        <v>74</v>
      </c>
    </row>
    <row r="30" spans="1:5" hidden="1" x14ac:dyDescent="0.25">
      <c r="E30" s="25" t="s">
        <v>75</v>
      </c>
    </row>
    <row r="31" spans="1:5" hidden="1" x14ac:dyDescent="0.25">
      <c r="E31" s="25" t="s">
        <v>77</v>
      </c>
    </row>
    <row r="32" spans="1:5" hidden="1" x14ac:dyDescent="0.25">
      <c r="E32" s="25" t="s">
        <v>78</v>
      </c>
    </row>
    <row r="33" spans="5:5" hidden="1" x14ac:dyDescent="0.25">
      <c r="E33" s="25" t="s">
        <v>79</v>
      </c>
    </row>
    <row r="34" spans="5:5" hidden="1" x14ac:dyDescent="0.25">
      <c r="E34" s="25" t="s">
        <v>80</v>
      </c>
    </row>
    <row r="35" spans="5:5" hidden="1" x14ac:dyDescent="0.25">
      <c r="E35" s="25" t="s">
        <v>81</v>
      </c>
    </row>
    <row r="36" spans="5:5" hidden="1" x14ac:dyDescent="0.25">
      <c r="E36" s="25" t="s">
        <v>82</v>
      </c>
    </row>
    <row r="37" spans="5:5" hidden="1" x14ac:dyDescent="0.25">
      <c r="E37" s="25" t="s">
        <v>83</v>
      </c>
    </row>
    <row r="38" spans="5:5" hidden="1" x14ac:dyDescent="0.25">
      <c r="E38" s="25" t="s">
        <v>84</v>
      </c>
    </row>
    <row r="39" spans="5:5" hidden="1" x14ac:dyDescent="0.25">
      <c r="E39" s="25" t="s">
        <v>85</v>
      </c>
    </row>
    <row r="40" spans="5:5" hidden="1" x14ac:dyDescent="0.25">
      <c r="E40" s="25" t="s">
        <v>86</v>
      </c>
    </row>
    <row r="41" spans="5:5" hidden="1" x14ac:dyDescent="0.25">
      <c r="E41" s="25" t="s">
        <v>87</v>
      </c>
    </row>
    <row r="42" spans="5:5" hidden="1" x14ac:dyDescent="0.25">
      <c r="E42" s="25" t="s">
        <v>88</v>
      </c>
    </row>
    <row r="43" spans="5:5" hidden="1" x14ac:dyDescent="0.25">
      <c r="E43" s="25" t="s">
        <v>130</v>
      </c>
    </row>
    <row r="44" spans="5:5" hidden="1" x14ac:dyDescent="0.25">
      <c r="E44" s="25" t="s">
        <v>131</v>
      </c>
    </row>
    <row r="45" spans="5:5" hidden="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96EA-5209-4DA7-9F5C-75F0C677431F}">
  <sheetPr>
    <pageSetUpPr fitToPage="1"/>
  </sheetPr>
  <dimension ref="A1:N46"/>
  <sheetViews>
    <sheetView view="pageBreakPreview" topLeftCell="B16" zoomScaleNormal="9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19</v>
      </c>
    </row>
    <row r="2" spans="1:14" ht="15.75" x14ac:dyDescent="0.25">
      <c r="A2" s="52" t="str">
        <f>"Railway Order - Works Layout Plan No. " &amp; E1</f>
        <v>Railway Order - Works Layout Plan No. 19</v>
      </c>
      <c r="B2" s="52"/>
      <c r="C2" s="52"/>
      <c r="D2" s="1"/>
      <c r="E2" s="1"/>
      <c r="F2" s="1"/>
      <c r="G2" s="1"/>
      <c r="H2" s="1"/>
      <c r="I2" s="1"/>
      <c r="J2" s="1"/>
      <c r="K2" s="1"/>
      <c r="L2" s="1"/>
      <c r="M2" s="1"/>
      <c r="N2" s="1"/>
    </row>
    <row r="3" spans="1:14" ht="15.75" x14ac:dyDescent="0.25">
      <c r="A3" s="52" t="str">
        <f>INDEX(Sheets[Name],MATCH(E1,Sheets[Sheet No.],0))</f>
        <v>Mosney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19.01</v>
      </c>
      <c r="B6" s="13" t="s">
        <v>62</v>
      </c>
      <c r="C6" s="8" t="str">
        <f>"Works Layout Plan No. " &amp; $E$1</f>
        <v>Works Layout Plan No. 19</v>
      </c>
      <c r="E6" s="25" t="s">
        <v>27</v>
      </c>
    </row>
    <row r="7" spans="1:14" ht="25.5" x14ac:dyDescent="0.25">
      <c r="A7" s="9" t="str">
        <f>$E$1 &amp; "." &amp;E7</f>
        <v>19.02</v>
      </c>
      <c r="B7" s="15" t="s">
        <v>314</v>
      </c>
      <c r="C7" s="11" t="str">
        <f t="shared" ref="C7:C23" si="0">"Works Layout Plan No. " &amp; $E$1</f>
        <v>Works Layout Plan No. 19</v>
      </c>
      <c r="E7" s="25" t="s">
        <v>28</v>
      </c>
    </row>
    <row r="8" spans="1:14" ht="25.5" x14ac:dyDescent="0.25">
      <c r="A8" s="9" t="str">
        <f t="shared" ref="A8:A23" si="1">$E$1 &amp; "." &amp;E8</f>
        <v>19.03</v>
      </c>
      <c r="B8" s="14" t="s">
        <v>62</v>
      </c>
      <c r="C8" s="11" t="str">
        <f t="shared" si="0"/>
        <v>Works Layout Plan No. 19</v>
      </c>
      <c r="E8" s="25" t="s">
        <v>30</v>
      </c>
    </row>
    <row r="9" spans="1:14" ht="25.5" x14ac:dyDescent="0.25">
      <c r="A9" s="9" t="str">
        <f t="shared" si="1"/>
        <v>19.04</v>
      </c>
      <c r="B9" s="18" t="s">
        <v>318</v>
      </c>
      <c r="C9" s="11" t="str">
        <f t="shared" si="0"/>
        <v>Works Layout Plan No. 19</v>
      </c>
      <c r="E9" s="25" t="s">
        <v>32</v>
      </c>
    </row>
    <row r="10" spans="1:14" ht="25.5" x14ac:dyDescent="0.25">
      <c r="A10" s="9" t="str">
        <f t="shared" si="1"/>
        <v>19.05</v>
      </c>
      <c r="B10" s="15" t="s">
        <v>315</v>
      </c>
      <c r="C10" s="11" t="str">
        <f t="shared" si="0"/>
        <v>Works Layout Plan No. 19</v>
      </c>
      <c r="E10" s="25" t="s">
        <v>34</v>
      </c>
    </row>
    <row r="11" spans="1:14" ht="51" x14ac:dyDescent="0.25">
      <c r="A11" s="9" t="str">
        <f t="shared" si="1"/>
        <v>19.06</v>
      </c>
      <c r="B11" s="15" t="s">
        <v>233</v>
      </c>
      <c r="C11" s="11" t="str">
        <f t="shared" si="0"/>
        <v>Works Layout Plan No. 19</v>
      </c>
      <c r="E11" s="25" t="s">
        <v>35</v>
      </c>
    </row>
    <row r="12" spans="1:14" ht="25.5" x14ac:dyDescent="0.25">
      <c r="A12" s="9" t="str">
        <f t="shared" si="1"/>
        <v>19.07</v>
      </c>
      <c r="B12" s="15" t="s">
        <v>359</v>
      </c>
      <c r="C12" s="11" t="str">
        <f t="shared" si="0"/>
        <v>Works Layout Plan No. 19</v>
      </c>
      <c r="E12" s="25" t="s">
        <v>36</v>
      </c>
    </row>
    <row r="13" spans="1:14" ht="38.25" x14ac:dyDescent="0.25">
      <c r="A13" s="9" t="str">
        <f t="shared" si="1"/>
        <v>19.08</v>
      </c>
      <c r="B13" s="18" t="s">
        <v>101</v>
      </c>
      <c r="C13" s="11" t="str">
        <f t="shared" si="0"/>
        <v>Works Layout Plan No. 19</v>
      </c>
      <c r="E13" s="25" t="s">
        <v>37</v>
      </c>
    </row>
    <row r="14" spans="1:14" ht="51" x14ac:dyDescent="0.25">
      <c r="A14" s="9" t="str">
        <f t="shared" si="1"/>
        <v>19.09</v>
      </c>
      <c r="B14" s="15" t="s">
        <v>233</v>
      </c>
      <c r="C14" s="11" t="str">
        <f t="shared" si="0"/>
        <v>Works Layout Plan No. 19</v>
      </c>
      <c r="E14" s="25" t="s">
        <v>38</v>
      </c>
    </row>
    <row r="15" spans="1:14" ht="25.5" x14ac:dyDescent="0.25">
      <c r="A15" s="9" t="str">
        <f t="shared" si="1"/>
        <v>19.10</v>
      </c>
      <c r="B15" s="15" t="s">
        <v>360</v>
      </c>
      <c r="C15" s="11" t="str">
        <f t="shared" si="0"/>
        <v>Works Layout Plan No. 19</v>
      </c>
      <c r="E15" s="25" t="s">
        <v>39</v>
      </c>
    </row>
    <row r="16" spans="1:14" ht="51" x14ac:dyDescent="0.25">
      <c r="A16" s="9" t="str">
        <f t="shared" si="1"/>
        <v>19.11</v>
      </c>
      <c r="B16" s="16" t="s">
        <v>102</v>
      </c>
      <c r="C16" s="11" t="str">
        <f t="shared" si="0"/>
        <v>Works Layout Plan No. 19</v>
      </c>
      <c r="E16" s="25" t="s">
        <v>54</v>
      </c>
    </row>
    <row r="17" spans="1:5" ht="25.5" x14ac:dyDescent="0.25">
      <c r="A17" s="9" t="str">
        <f t="shared" si="1"/>
        <v>19.12</v>
      </c>
      <c r="B17" s="18" t="s">
        <v>317</v>
      </c>
      <c r="C17" s="11" t="str">
        <f t="shared" si="0"/>
        <v>Works Layout Plan No. 19</v>
      </c>
      <c r="E17" s="25" t="s">
        <v>40</v>
      </c>
    </row>
    <row r="18" spans="1:5" ht="25.5" x14ac:dyDescent="0.25">
      <c r="A18" s="9" t="str">
        <f t="shared" si="1"/>
        <v>19.13</v>
      </c>
      <c r="B18" s="18" t="s">
        <v>316</v>
      </c>
      <c r="C18" s="11" t="str">
        <f t="shared" si="0"/>
        <v>Works Layout Plan No. 19</v>
      </c>
      <c r="E18" s="25" t="s">
        <v>41</v>
      </c>
    </row>
    <row r="19" spans="1:5" ht="25.5" x14ac:dyDescent="0.25">
      <c r="A19" s="9" t="str">
        <f t="shared" si="1"/>
        <v>19.14</v>
      </c>
      <c r="B19" s="15" t="s">
        <v>319</v>
      </c>
      <c r="C19" s="11" t="str">
        <f t="shared" si="0"/>
        <v>Works Layout Plan No. 19</v>
      </c>
      <c r="E19" s="25" t="s">
        <v>42</v>
      </c>
    </row>
    <row r="20" spans="1:5" ht="25.5" x14ac:dyDescent="0.25">
      <c r="A20" s="9" t="str">
        <f t="shared" si="1"/>
        <v>19.15</v>
      </c>
      <c r="B20" s="15" t="s">
        <v>320</v>
      </c>
      <c r="C20" s="11" t="str">
        <f t="shared" si="0"/>
        <v>Works Layout Plan No. 19</v>
      </c>
      <c r="E20" s="25" t="s">
        <v>43</v>
      </c>
    </row>
    <row r="21" spans="1:5" ht="51" x14ac:dyDescent="0.25">
      <c r="A21" s="9" t="str">
        <f t="shared" si="1"/>
        <v>19.16</v>
      </c>
      <c r="B21" s="15" t="s">
        <v>289</v>
      </c>
      <c r="C21" s="11" t="str">
        <f t="shared" si="0"/>
        <v>Works Layout Plan No. 19</v>
      </c>
      <c r="E21" s="25" t="s">
        <v>44</v>
      </c>
    </row>
    <row r="22" spans="1:5" ht="38.25" x14ac:dyDescent="0.25">
      <c r="A22" s="9" t="str">
        <f t="shared" si="1"/>
        <v>19.17</v>
      </c>
      <c r="B22" s="32" t="s">
        <v>103</v>
      </c>
      <c r="C22" s="11" t="str">
        <f t="shared" si="0"/>
        <v>Works Layout Plan No. 19</v>
      </c>
      <c r="E22" s="25" t="s">
        <v>45</v>
      </c>
    </row>
    <row r="23" spans="1:5" ht="51" x14ac:dyDescent="0.25">
      <c r="A23" s="9" t="str">
        <f t="shared" si="1"/>
        <v>19.18</v>
      </c>
      <c r="B23" s="31" t="s">
        <v>321</v>
      </c>
      <c r="C23" s="48" t="str">
        <f t="shared" si="0"/>
        <v>Works Layout Plan No. 19</v>
      </c>
      <c r="E23" s="25" t="s">
        <v>46</v>
      </c>
    </row>
    <row r="24" spans="1:5" ht="25.5" x14ac:dyDescent="0.25">
      <c r="A24" s="9">
        <v>19.190000000000001</v>
      </c>
      <c r="B24" s="15" t="s">
        <v>376</v>
      </c>
      <c r="C24" s="56" t="s">
        <v>377</v>
      </c>
      <c r="E24" s="25"/>
    </row>
    <row r="25" spans="1:5" ht="15.75" thickBot="1" x14ac:dyDescent="0.3">
      <c r="A25" s="6"/>
      <c r="B25" s="39"/>
      <c r="C25" s="12"/>
      <c r="E25" s="25" t="s">
        <v>47</v>
      </c>
    </row>
    <row r="26" spans="1:5" ht="15.75" thickTop="1" x14ac:dyDescent="0.25">
      <c r="A26" s="4"/>
      <c r="B26" s="4"/>
      <c r="C26" s="4"/>
      <c r="E26" s="25" t="s">
        <v>48</v>
      </c>
    </row>
    <row r="27" spans="1:5" ht="7.5" customHeight="1" x14ac:dyDescent="0.25">
      <c r="A27" s="4"/>
      <c r="B27" s="4"/>
      <c r="C27" s="4"/>
      <c r="E27" s="25" t="s">
        <v>49</v>
      </c>
    </row>
    <row r="28" spans="1:5" ht="7.5" customHeight="1" x14ac:dyDescent="0.25">
      <c r="A28" s="3"/>
      <c r="B28" s="3"/>
      <c r="C28" s="3"/>
      <c r="E28" s="25" t="s">
        <v>72</v>
      </c>
    </row>
    <row r="29" spans="1:5" ht="7.5" customHeight="1" x14ac:dyDescent="0.25">
      <c r="A29" s="3"/>
      <c r="B29" s="3"/>
      <c r="C29" s="3"/>
      <c r="E29" s="25" t="s">
        <v>73</v>
      </c>
    </row>
    <row r="30" spans="1:5" ht="7.5" customHeight="1" x14ac:dyDescent="0.25">
      <c r="A30" s="3"/>
      <c r="B30" s="3"/>
      <c r="C30" s="3"/>
      <c r="E30" s="25" t="s">
        <v>74</v>
      </c>
    </row>
    <row r="31" spans="1:5" ht="7.5" customHeight="1" x14ac:dyDescent="0.25">
      <c r="A31" s="3"/>
      <c r="B31" s="3"/>
      <c r="C31" s="3"/>
      <c r="E31" s="25" t="s">
        <v>75</v>
      </c>
    </row>
    <row r="32" spans="1:5" ht="7.5" customHeight="1" x14ac:dyDescent="0.25">
      <c r="E32" s="25" t="s">
        <v>77</v>
      </c>
    </row>
    <row r="33" spans="5:5" ht="7.5" customHeight="1" x14ac:dyDescent="0.25">
      <c r="E33" s="25" t="s">
        <v>78</v>
      </c>
    </row>
    <row r="34" spans="5:5" ht="7.5" customHeight="1" x14ac:dyDescent="0.25">
      <c r="E34" s="25" t="s">
        <v>79</v>
      </c>
    </row>
    <row r="35" spans="5:5" ht="7.5" customHeight="1" x14ac:dyDescent="0.25">
      <c r="E35" s="25" t="s">
        <v>80</v>
      </c>
    </row>
    <row r="36" spans="5:5" ht="7.5" customHeight="1" x14ac:dyDescent="0.25">
      <c r="E36" s="25" t="s">
        <v>81</v>
      </c>
    </row>
    <row r="37" spans="5:5" ht="7.5" customHeight="1" x14ac:dyDescent="0.25">
      <c r="E37" s="25" t="s">
        <v>82</v>
      </c>
    </row>
    <row r="38" spans="5:5" ht="7.5" customHeight="1" x14ac:dyDescent="0.25">
      <c r="E38" s="25" t="s">
        <v>83</v>
      </c>
    </row>
    <row r="39" spans="5:5" ht="7.5" customHeight="1" x14ac:dyDescent="0.25">
      <c r="E39" s="25" t="s">
        <v>84</v>
      </c>
    </row>
    <row r="40" spans="5:5" ht="7.5" customHeight="1" x14ac:dyDescent="0.25">
      <c r="E40" s="25" t="s">
        <v>85</v>
      </c>
    </row>
    <row r="41" spans="5:5" ht="7.5" customHeight="1" x14ac:dyDescent="0.25">
      <c r="E41" s="25" t="s">
        <v>86</v>
      </c>
    </row>
    <row r="42" spans="5:5" ht="7.5" customHeight="1" x14ac:dyDescent="0.25">
      <c r="E42" s="25" t="s">
        <v>87</v>
      </c>
    </row>
    <row r="43" spans="5:5" ht="7.5" customHeight="1" x14ac:dyDescent="0.25">
      <c r="E43" s="25" t="s">
        <v>88</v>
      </c>
    </row>
    <row r="44" spans="5:5" ht="7.5" customHeight="1" x14ac:dyDescent="0.25">
      <c r="E44" s="25" t="s">
        <v>130</v>
      </c>
    </row>
    <row r="45" spans="5:5" ht="7.5" customHeight="1" x14ac:dyDescent="0.25">
      <c r="E45" s="25" t="s">
        <v>131</v>
      </c>
    </row>
    <row r="46" spans="5:5" ht="7.5" customHeight="1" x14ac:dyDescent="0.25">
      <c r="E46"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26" max="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D9B6-8760-4DE5-8970-9C50E8D1C98A}">
  <sheetPr>
    <pageSetUpPr fitToPage="1"/>
  </sheetPr>
  <dimension ref="A1:N45"/>
  <sheetViews>
    <sheetView view="pageBreakPreview" topLeftCell="A1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15" max="16384" width="9.140625" hidden="1"/>
  </cols>
  <sheetData>
    <row r="1" spans="1:14" ht="7.5" customHeight="1" x14ac:dyDescent="0.25">
      <c r="A1" s="3"/>
      <c r="B1" s="3"/>
      <c r="C1" s="3"/>
      <c r="E1" s="28">
        <v>20</v>
      </c>
    </row>
    <row r="2" spans="1:14" ht="15.75" x14ac:dyDescent="0.25">
      <c r="A2" s="52" t="str">
        <f>"Railway Order - Works Layout Plan No. " &amp; E1</f>
        <v>Railway Order - Works Layout Plan No. 20</v>
      </c>
      <c r="B2" s="52"/>
      <c r="C2" s="52"/>
      <c r="D2" s="1"/>
      <c r="E2" s="1"/>
      <c r="F2" s="1"/>
      <c r="G2" s="1"/>
      <c r="H2" s="1"/>
      <c r="I2" s="1"/>
      <c r="J2" s="1"/>
      <c r="K2" s="1"/>
      <c r="L2" s="1"/>
      <c r="M2" s="1"/>
      <c r="N2" s="1"/>
    </row>
    <row r="3" spans="1:14" ht="15.75" x14ac:dyDescent="0.25">
      <c r="A3" s="52" t="str">
        <f>INDEX(Sheets[Name],MATCH(E1,Sheets[Sheet No.],0))</f>
        <v>Laytown Station and Surrounds</v>
      </c>
      <c r="B3" s="52"/>
      <c r="C3" s="52"/>
    </row>
    <row r="4" spans="1:14" ht="7.5" customHeight="1" x14ac:dyDescent="0.25">
      <c r="A4" s="5"/>
      <c r="B4" s="5"/>
      <c r="C4" s="5"/>
    </row>
    <row r="5" spans="1:14" ht="21" customHeight="1" thickBot="1" x14ac:dyDescent="0.3">
      <c r="A5" s="7" t="s">
        <v>24</v>
      </c>
      <c r="B5" s="7" t="s">
        <v>25</v>
      </c>
      <c r="C5" s="7" t="s">
        <v>26</v>
      </c>
    </row>
    <row r="6" spans="1:14" ht="47.25" customHeight="1" thickTop="1" x14ac:dyDescent="0.25">
      <c r="A6" s="10" t="str">
        <f>$E$1 &amp; "." &amp;E6</f>
        <v>20.01</v>
      </c>
      <c r="B6" s="13" t="s">
        <v>385</v>
      </c>
      <c r="C6" s="8" t="str">
        <f>"Works Layout Plan No. " &amp; $E$1</f>
        <v>Works Layout Plan No. 20</v>
      </c>
      <c r="E6" s="25" t="s">
        <v>27</v>
      </c>
    </row>
    <row r="7" spans="1:14" ht="51" x14ac:dyDescent="0.25">
      <c r="A7" s="9" t="str">
        <f t="shared" ref="A7:A25" si="0">$E$1 &amp; "." &amp;E7</f>
        <v>20.02</v>
      </c>
      <c r="B7" s="14" t="s">
        <v>386</v>
      </c>
      <c r="C7" s="11" t="str">
        <f t="shared" ref="C7:C25" si="1">"Works Layout Plan No. " &amp; $E$1</f>
        <v>Works Layout Plan No. 20</v>
      </c>
      <c r="E7" s="25" t="s">
        <v>28</v>
      </c>
    </row>
    <row r="8" spans="1:14" ht="25.5" x14ac:dyDescent="0.25">
      <c r="A8" s="9" t="str">
        <f t="shared" si="0"/>
        <v>20.03</v>
      </c>
      <c r="B8" s="15" t="s">
        <v>322</v>
      </c>
      <c r="C8" s="11" t="str">
        <f t="shared" si="1"/>
        <v>Works Layout Plan No. 20</v>
      </c>
      <c r="E8" s="25" t="s">
        <v>30</v>
      </c>
    </row>
    <row r="9" spans="1:14" ht="25.5" x14ac:dyDescent="0.25">
      <c r="A9" s="9" t="str">
        <f t="shared" si="0"/>
        <v>20.04</v>
      </c>
      <c r="B9" s="15" t="s">
        <v>104</v>
      </c>
      <c r="C9" s="11" t="str">
        <f t="shared" si="1"/>
        <v>Works Layout Plan No. 20</v>
      </c>
      <c r="E9" s="25" t="s">
        <v>32</v>
      </c>
    </row>
    <row r="10" spans="1:14" ht="25.5" x14ac:dyDescent="0.25">
      <c r="A10" s="9" t="str">
        <f t="shared" si="0"/>
        <v>20.05</v>
      </c>
      <c r="B10" s="15" t="s">
        <v>380</v>
      </c>
      <c r="C10" s="11" t="str">
        <f t="shared" si="1"/>
        <v>Works Layout Plan No. 20</v>
      </c>
      <c r="E10" s="25" t="s">
        <v>34</v>
      </c>
    </row>
    <row r="11" spans="1:14" ht="51" x14ac:dyDescent="0.25">
      <c r="A11" s="9" t="str">
        <f t="shared" si="0"/>
        <v>20.06</v>
      </c>
      <c r="B11" s="15" t="s">
        <v>233</v>
      </c>
      <c r="C11" s="11" t="str">
        <f t="shared" si="1"/>
        <v>Works Layout Plan No. 20</v>
      </c>
      <c r="E11" s="25" t="s">
        <v>35</v>
      </c>
    </row>
    <row r="12" spans="1:14" ht="38.25" x14ac:dyDescent="0.25">
      <c r="A12" s="9" t="str">
        <f t="shared" si="0"/>
        <v>20.07</v>
      </c>
      <c r="B12" s="19" t="s">
        <v>106</v>
      </c>
      <c r="C12" s="11" t="str">
        <f t="shared" si="1"/>
        <v>Works Layout Plan No. 20</v>
      </c>
      <c r="E12" s="25" t="s">
        <v>36</v>
      </c>
    </row>
    <row r="13" spans="1:14" ht="51" x14ac:dyDescent="0.25">
      <c r="A13" s="9" t="str">
        <f t="shared" si="0"/>
        <v>20.08</v>
      </c>
      <c r="B13" s="18" t="s">
        <v>105</v>
      </c>
      <c r="C13" s="11" t="str">
        <f t="shared" si="1"/>
        <v>Works Layout Plan No. 20</v>
      </c>
      <c r="E13" s="25" t="s">
        <v>37</v>
      </c>
    </row>
    <row r="14" spans="1:14" ht="25.5" x14ac:dyDescent="0.25">
      <c r="A14" s="9" t="str">
        <f t="shared" si="0"/>
        <v>20.09</v>
      </c>
      <c r="B14" s="15" t="s">
        <v>324</v>
      </c>
      <c r="C14" s="11" t="str">
        <f t="shared" si="1"/>
        <v>Works Layout Plan No. 20</v>
      </c>
      <c r="E14" s="25" t="s">
        <v>38</v>
      </c>
    </row>
    <row r="15" spans="1:14" ht="25.5" x14ac:dyDescent="0.25">
      <c r="A15" s="9" t="str">
        <f t="shared" si="0"/>
        <v>20.10</v>
      </c>
      <c r="B15" s="15" t="s">
        <v>326</v>
      </c>
      <c r="C15" s="11" t="str">
        <f t="shared" si="1"/>
        <v>Works Layout Plan No. 20</v>
      </c>
      <c r="E15" s="25" t="s">
        <v>39</v>
      </c>
    </row>
    <row r="16" spans="1:14" ht="25.5" x14ac:dyDescent="0.25">
      <c r="A16" s="9" t="str">
        <f t="shared" si="0"/>
        <v>20.11</v>
      </c>
      <c r="B16" s="15" t="s">
        <v>325</v>
      </c>
      <c r="C16" s="11" t="str">
        <f t="shared" si="1"/>
        <v>Works Layout Plan No. 20</v>
      </c>
      <c r="E16" s="25" t="s">
        <v>54</v>
      </c>
    </row>
    <row r="17" spans="1:5" ht="25.5" x14ac:dyDescent="0.25">
      <c r="A17" s="9" t="str">
        <f t="shared" si="0"/>
        <v>20.12</v>
      </c>
      <c r="B17" s="18" t="s">
        <v>323</v>
      </c>
      <c r="C17" s="11" t="str">
        <f t="shared" si="1"/>
        <v>Works Layout Plan No. 20</v>
      </c>
      <c r="E17" s="25" t="s">
        <v>40</v>
      </c>
    </row>
    <row r="18" spans="1:5" ht="25.5" x14ac:dyDescent="0.25">
      <c r="A18" s="9" t="str">
        <f t="shared" si="0"/>
        <v>20.13</v>
      </c>
      <c r="B18" s="15" t="s">
        <v>62</v>
      </c>
      <c r="C18" s="11" t="str">
        <f t="shared" si="1"/>
        <v>Works Layout Plan No. 20</v>
      </c>
      <c r="E18" s="25" t="s">
        <v>41</v>
      </c>
    </row>
    <row r="19" spans="1:5" ht="25.5" x14ac:dyDescent="0.25">
      <c r="A19" s="9" t="str">
        <f t="shared" si="0"/>
        <v>20.14</v>
      </c>
      <c r="B19" s="32" t="s">
        <v>62</v>
      </c>
      <c r="C19" s="11" t="str">
        <f t="shared" si="1"/>
        <v>Works Layout Plan No. 20</v>
      </c>
      <c r="E19" s="25" t="s">
        <v>42</v>
      </c>
    </row>
    <row r="20" spans="1:5" ht="25.5" x14ac:dyDescent="0.25">
      <c r="A20" s="9" t="str">
        <f t="shared" si="0"/>
        <v>20.15</v>
      </c>
      <c r="B20" s="15" t="s">
        <v>352</v>
      </c>
      <c r="C20" s="11" t="str">
        <f t="shared" si="1"/>
        <v>Works Layout Plan No. 20</v>
      </c>
      <c r="E20" s="25" t="s">
        <v>43</v>
      </c>
    </row>
    <row r="21" spans="1:5" ht="51" x14ac:dyDescent="0.25">
      <c r="A21" s="9" t="str">
        <f t="shared" si="0"/>
        <v>20.16</v>
      </c>
      <c r="B21" s="49" t="s">
        <v>312</v>
      </c>
      <c r="C21" s="11" t="str">
        <f t="shared" si="1"/>
        <v>Works Layout Plan No. 20</v>
      </c>
      <c r="E21" s="25" t="s">
        <v>44</v>
      </c>
    </row>
    <row r="22" spans="1:5" ht="38.25" x14ac:dyDescent="0.25">
      <c r="A22" s="9" t="str">
        <f t="shared" si="0"/>
        <v>20.17</v>
      </c>
      <c r="B22" s="16" t="s">
        <v>351</v>
      </c>
      <c r="C22" s="11" t="str">
        <f t="shared" si="1"/>
        <v>Works Layout Plan No. 20</v>
      </c>
      <c r="E22" s="25" t="s">
        <v>45</v>
      </c>
    </row>
    <row r="23" spans="1:5" ht="25.5" x14ac:dyDescent="0.25">
      <c r="A23" s="9" t="str">
        <f t="shared" si="0"/>
        <v>20.18</v>
      </c>
      <c r="B23" s="15" t="s">
        <v>327</v>
      </c>
      <c r="C23" s="11" t="str">
        <f t="shared" si="1"/>
        <v>Works Layout Plan No. 20</v>
      </c>
      <c r="E23" s="25" t="s">
        <v>46</v>
      </c>
    </row>
    <row r="24" spans="1:5" ht="25.5" x14ac:dyDescent="0.25">
      <c r="A24" s="9" t="str">
        <f t="shared" si="0"/>
        <v>20.19</v>
      </c>
      <c r="B24" s="15" t="s">
        <v>328</v>
      </c>
      <c r="C24" s="11" t="str">
        <f t="shared" si="1"/>
        <v>Works Layout Plan No. 20</v>
      </c>
      <c r="E24" s="25" t="s">
        <v>47</v>
      </c>
    </row>
    <row r="25" spans="1:5" ht="25.5" x14ac:dyDescent="0.25">
      <c r="A25" s="9" t="str">
        <f t="shared" si="0"/>
        <v>20.20</v>
      </c>
      <c r="B25" s="18" t="s">
        <v>329</v>
      </c>
      <c r="C25" s="11" t="str">
        <f t="shared" si="1"/>
        <v>Works Layout Plan No. 20</v>
      </c>
      <c r="E25" s="25" t="s">
        <v>48</v>
      </c>
    </row>
    <row r="26" spans="1:5" ht="15.75" thickBot="1" x14ac:dyDescent="0.3">
      <c r="A26" s="6"/>
      <c r="B26" s="12"/>
      <c r="C26" s="12"/>
      <c r="E26" s="25" t="s">
        <v>49</v>
      </c>
    </row>
    <row r="27" spans="1:5" ht="15.75" thickTop="1" x14ac:dyDescent="0.25">
      <c r="A27" s="4"/>
      <c r="B27" s="4"/>
      <c r="C27" s="4"/>
      <c r="E27" s="25" t="s">
        <v>72</v>
      </c>
    </row>
    <row r="28" spans="1:5" ht="7.5" customHeight="1" x14ac:dyDescent="0.25">
      <c r="A28" s="4"/>
      <c r="B28" s="4"/>
      <c r="C28" s="4"/>
      <c r="E28" s="25" t="s">
        <v>73</v>
      </c>
    </row>
    <row r="29" spans="1:5" ht="7.5" customHeight="1" x14ac:dyDescent="0.25">
      <c r="A29" s="3"/>
      <c r="B29" s="3"/>
      <c r="C29" s="3"/>
      <c r="E29" s="25" t="s">
        <v>74</v>
      </c>
    </row>
    <row r="30" spans="1:5" ht="7.5" customHeight="1" x14ac:dyDescent="0.25">
      <c r="A30" s="3"/>
      <c r="B30" s="3"/>
      <c r="C30" s="3"/>
      <c r="E30" s="25" t="s">
        <v>75</v>
      </c>
    </row>
    <row r="31" spans="1:5" ht="7.5" customHeight="1" x14ac:dyDescent="0.25">
      <c r="A31" s="3"/>
      <c r="B31" s="3"/>
      <c r="C31" s="3"/>
      <c r="E31" s="25" t="s">
        <v>77</v>
      </c>
    </row>
    <row r="32" spans="1:5" ht="7.5" customHeight="1" x14ac:dyDescent="0.25">
      <c r="A32" s="3"/>
      <c r="B32" s="3"/>
      <c r="C32" s="3"/>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0B23-C21B-48D1-8F28-F718CBABA7F2}">
  <sheetPr>
    <pageSetUpPr fitToPage="1"/>
  </sheetPr>
  <dimension ref="A1:N45"/>
  <sheetViews>
    <sheetView view="pageBreakPreview" topLeftCell="A1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21</v>
      </c>
    </row>
    <row r="2" spans="1:14" ht="15.75" x14ac:dyDescent="0.25">
      <c r="A2" s="52" t="str">
        <f>"Railway Order - Works Layout Plan No. " &amp; E1</f>
        <v>Railway Order - Works Layout Plan No. 21</v>
      </c>
      <c r="B2" s="52"/>
      <c r="C2" s="52"/>
      <c r="D2" s="1"/>
      <c r="E2" s="1"/>
      <c r="F2" s="1"/>
      <c r="G2" s="1"/>
      <c r="H2" s="1"/>
      <c r="I2" s="1"/>
      <c r="J2" s="1"/>
      <c r="K2" s="1"/>
      <c r="L2" s="1"/>
      <c r="M2" s="1"/>
      <c r="N2" s="1"/>
    </row>
    <row r="3" spans="1:14" ht="15.75" x14ac:dyDescent="0.25">
      <c r="A3" s="52" t="str">
        <f>INDEX(Sheets[Name],MATCH(E1,Sheets[Sheet No.],0))</f>
        <v>Pilltown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9" t="str">
        <f>$E$1 &amp; "." &amp;E6</f>
        <v>21.01</v>
      </c>
      <c r="B6" s="14" t="s">
        <v>330</v>
      </c>
      <c r="C6" s="11" t="str">
        <f t="shared" ref="C6:C21" si="0">"Works Layout Plan No. " &amp; $E$1</f>
        <v>Works Layout Plan No. 21</v>
      </c>
      <c r="E6" s="25" t="s">
        <v>27</v>
      </c>
    </row>
    <row r="7" spans="1:14" ht="25.5" x14ac:dyDescent="0.25">
      <c r="A7" s="9" t="str">
        <f>$E$1 &amp; "." &amp;E7</f>
        <v>21.02</v>
      </c>
      <c r="B7" s="15" t="s">
        <v>62</v>
      </c>
      <c r="C7" s="11" t="str">
        <f>"Works Layout Plan No. " &amp; $E$1</f>
        <v>Works Layout Plan No. 21</v>
      </c>
      <c r="E7" s="25" t="s">
        <v>28</v>
      </c>
    </row>
    <row r="8" spans="1:14" ht="25.5" x14ac:dyDescent="0.25">
      <c r="A8" s="9" t="str">
        <f>$E$1 &amp; "." &amp;E8</f>
        <v>21.03</v>
      </c>
      <c r="B8" s="16" t="s">
        <v>332</v>
      </c>
      <c r="C8" s="11" t="str">
        <f t="shared" si="0"/>
        <v>Works Layout Plan No. 21</v>
      </c>
      <c r="E8" s="25" t="s">
        <v>30</v>
      </c>
    </row>
    <row r="9" spans="1:14" ht="25.5" x14ac:dyDescent="0.25">
      <c r="A9" s="9" t="str">
        <f>$E$1 &amp; "." &amp;E9</f>
        <v>21.04</v>
      </c>
      <c r="B9" s="14" t="s">
        <v>331</v>
      </c>
      <c r="C9" s="11" t="str">
        <f t="shared" si="0"/>
        <v>Works Layout Plan No. 21</v>
      </c>
      <c r="E9" s="25" t="s">
        <v>32</v>
      </c>
    </row>
    <row r="10" spans="1:14" ht="25.5" x14ac:dyDescent="0.25">
      <c r="A10" s="9" t="str">
        <f t="shared" ref="A10" si="1">$E$1 &amp; "." &amp;E10</f>
        <v>21.05</v>
      </c>
      <c r="B10" s="16" t="s">
        <v>107</v>
      </c>
      <c r="C10" s="11" t="str">
        <f t="shared" si="0"/>
        <v>Works Layout Plan No. 21</v>
      </c>
      <c r="E10" s="25" t="s">
        <v>34</v>
      </c>
    </row>
    <row r="11" spans="1:14" ht="51" x14ac:dyDescent="0.25">
      <c r="A11" s="9" t="str">
        <f>$E$1 &amp; "." &amp;E11</f>
        <v>21.06</v>
      </c>
      <c r="B11" s="15" t="s">
        <v>334</v>
      </c>
      <c r="C11" s="11" t="str">
        <f t="shared" si="0"/>
        <v>Works Layout Plan No. 21</v>
      </c>
      <c r="E11" s="25" t="s">
        <v>35</v>
      </c>
    </row>
    <row r="12" spans="1:14" ht="25.5" x14ac:dyDescent="0.25">
      <c r="A12" s="9" t="str">
        <f t="shared" ref="A12:A21" si="2">$E$1 &amp; "." &amp;E12</f>
        <v>21.07</v>
      </c>
      <c r="B12" s="15" t="s">
        <v>108</v>
      </c>
      <c r="C12" s="11" t="str">
        <f t="shared" si="0"/>
        <v>Works Layout Plan No. 21</v>
      </c>
      <c r="E12" s="25" t="s">
        <v>36</v>
      </c>
    </row>
    <row r="13" spans="1:14" ht="25.5" x14ac:dyDescent="0.25">
      <c r="A13" s="9" t="str">
        <f t="shared" si="2"/>
        <v>21.08</v>
      </c>
      <c r="B13" s="15" t="s">
        <v>333</v>
      </c>
      <c r="C13" s="11" t="str">
        <f t="shared" si="0"/>
        <v>Works Layout Plan No. 21</v>
      </c>
      <c r="E13" s="25" t="s">
        <v>37</v>
      </c>
    </row>
    <row r="14" spans="1:14" ht="25.5" x14ac:dyDescent="0.25">
      <c r="A14" s="9" t="str">
        <f t="shared" si="2"/>
        <v>21.09</v>
      </c>
      <c r="B14" s="15" t="s">
        <v>335</v>
      </c>
      <c r="C14" s="11" t="str">
        <f t="shared" si="0"/>
        <v>Works Layout Plan No. 21</v>
      </c>
      <c r="E14" s="25" t="s">
        <v>38</v>
      </c>
    </row>
    <row r="15" spans="1:14" ht="25.5" x14ac:dyDescent="0.25">
      <c r="A15" s="9" t="str">
        <f t="shared" si="2"/>
        <v>21.10</v>
      </c>
      <c r="B15" s="14" t="s">
        <v>361</v>
      </c>
      <c r="C15" s="11" t="str">
        <f t="shared" si="0"/>
        <v>Works Layout Plan No. 21</v>
      </c>
      <c r="E15" s="25" t="s">
        <v>39</v>
      </c>
    </row>
    <row r="16" spans="1:14" ht="25.5" x14ac:dyDescent="0.25">
      <c r="A16" s="9" t="str">
        <f t="shared" si="2"/>
        <v>21.11</v>
      </c>
      <c r="B16" s="15" t="s">
        <v>338</v>
      </c>
      <c r="C16" s="11" t="str">
        <f t="shared" si="0"/>
        <v>Works Layout Plan No. 21</v>
      </c>
      <c r="E16" s="25" t="s">
        <v>54</v>
      </c>
    </row>
    <row r="17" spans="1:5" ht="25.5" x14ac:dyDescent="0.25">
      <c r="A17" s="9" t="str">
        <f t="shared" si="2"/>
        <v>21.12</v>
      </c>
      <c r="B17" s="15" t="s">
        <v>337</v>
      </c>
      <c r="C17" s="11" t="str">
        <f t="shared" si="0"/>
        <v>Works Layout Plan No. 21</v>
      </c>
      <c r="E17" s="25" t="s">
        <v>40</v>
      </c>
    </row>
    <row r="18" spans="1:5" ht="51" x14ac:dyDescent="0.25">
      <c r="A18" s="9" t="str">
        <f t="shared" si="2"/>
        <v>21.13</v>
      </c>
      <c r="B18" s="19" t="s">
        <v>233</v>
      </c>
      <c r="C18" s="11" t="str">
        <f t="shared" si="0"/>
        <v>Works Layout Plan No. 21</v>
      </c>
      <c r="E18" s="25" t="s">
        <v>41</v>
      </c>
    </row>
    <row r="19" spans="1:5" ht="38.25" x14ac:dyDescent="0.25">
      <c r="A19" s="9" t="str">
        <f t="shared" si="2"/>
        <v>21.14</v>
      </c>
      <c r="B19" s="18" t="s">
        <v>109</v>
      </c>
      <c r="C19" s="11" t="str">
        <f t="shared" si="0"/>
        <v>Works Layout Plan No. 21</v>
      </c>
      <c r="E19" s="25" t="s">
        <v>42</v>
      </c>
    </row>
    <row r="20" spans="1:5" ht="51" x14ac:dyDescent="0.25">
      <c r="A20" s="9" t="str">
        <f t="shared" si="2"/>
        <v>21.15</v>
      </c>
      <c r="B20" s="18" t="s">
        <v>336</v>
      </c>
      <c r="C20" s="11" t="str">
        <f t="shared" si="0"/>
        <v>Works Layout Plan No. 21</v>
      </c>
      <c r="E20" s="25" t="s">
        <v>43</v>
      </c>
    </row>
    <row r="21" spans="1:5" ht="25.5" x14ac:dyDescent="0.25">
      <c r="A21" s="9" t="str">
        <f t="shared" si="2"/>
        <v>21.16</v>
      </c>
      <c r="B21" s="19" t="s">
        <v>62</v>
      </c>
      <c r="C21" s="11" t="str">
        <f t="shared" si="0"/>
        <v>Works Layout Plan No. 21</v>
      </c>
      <c r="E21" s="25" t="s">
        <v>44</v>
      </c>
    </row>
    <row r="22" spans="1:5" ht="15.75" thickBot="1" x14ac:dyDescent="0.3">
      <c r="A22" s="6"/>
      <c r="B22" s="12"/>
      <c r="C22" s="12"/>
      <c r="E22" s="25" t="s">
        <v>45</v>
      </c>
    </row>
    <row r="23" spans="1:5" ht="15.75" thickTop="1" x14ac:dyDescent="0.25">
      <c r="A23" s="4"/>
      <c r="B23" s="4"/>
      <c r="C23" s="4"/>
      <c r="E23" s="25" t="s">
        <v>46</v>
      </c>
    </row>
    <row r="24" spans="1:5" ht="7.5" customHeight="1" x14ac:dyDescent="0.25">
      <c r="A24" s="4"/>
      <c r="B24" s="4"/>
      <c r="C24" s="4"/>
      <c r="E24" s="25" t="s">
        <v>47</v>
      </c>
    </row>
    <row r="25" spans="1:5" ht="7.5" customHeight="1" x14ac:dyDescent="0.25">
      <c r="A25" s="3"/>
      <c r="B25" s="3"/>
      <c r="C25" s="3"/>
      <c r="E25" s="25" t="s">
        <v>48</v>
      </c>
    </row>
    <row r="26" spans="1:5" ht="7.5" customHeight="1" x14ac:dyDescent="0.25">
      <c r="A26" s="3"/>
      <c r="B26" s="3"/>
      <c r="C26" s="3"/>
      <c r="E26" s="25" t="s">
        <v>49</v>
      </c>
    </row>
    <row r="27" spans="1:5" ht="7.5" customHeight="1" x14ac:dyDescent="0.25">
      <c r="A27" s="3"/>
      <c r="B27" s="3"/>
      <c r="C27" s="3"/>
      <c r="E27" s="25" t="s">
        <v>72</v>
      </c>
    </row>
    <row r="28" spans="1:5" ht="7.5" customHeight="1" x14ac:dyDescent="0.25">
      <c r="A28" s="3"/>
      <c r="B28" s="3"/>
      <c r="C28" s="3"/>
      <c r="E28" s="25" t="s">
        <v>73</v>
      </c>
    </row>
    <row r="29" spans="1:5" ht="7.5" customHeight="1" x14ac:dyDescent="0.25">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3D9AD-A4E1-4C52-91F8-F872C74ADF82}">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28">
        <v>22</v>
      </c>
    </row>
    <row r="2" spans="1:14" ht="15.75" x14ac:dyDescent="0.25">
      <c r="A2" s="52" t="str">
        <f>"Railway Order - Works Layout Plan No. " &amp; E1</f>
        <v>Railway Order - Works Layout Plan No. 22</v>
      </c>
      <c r="B2" s="52"/>
      <c r="C2" s="52"/>
      <c r="D2" s="1"/>
      <c r="E2" s="1"/>
      <c r="F2" s="1"/>
      <c r="G2" s="1"/>
      <c r="H2" s="1"/>
      <c r="I2" s="1"/>
      <c r="J2" s="1"/>
      <c r="K2" s="1"/>
      <c r="L2" s="1"/>
      <c r="M2" s="1"/>
      <c r="N2" s="1"/>
    </row>
    <row r="3" spans="1:14" ht="15.75" x14ac:dyDescent="0.25">
      <c r="A3" s="52" t="str">
        <f>INDEX(Sheets[Name],MATCH(E1,Sheets[Sheet No.],0))</f>
        <v>Drogheda MacBride Station South</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22.01</v>
      </c>
      <c r="B6" s="13" t="s">
        <v>62</v>
      </c>
      <c r="C6" s="8" t="str">
        <f>"Works Layout Plan No. " &amp; $E$1</f>
        <v>Works Layout Plan No. 22</v>
      </c>
      <c r="E6" s="25" t="s">
        <v>27</v>
      </c>
    </row>
    <row r="7" spans="1:14" ht="25.5" x14ac:dyDescent="0.25">
      <c r="A7" s="9" t="str">
        <f>$E$1 &amp; "." &amp;E7</f>
        <v>22.02</v>
      </c>
      <c r="B7" s="14" t="s">
        <v>339</v>
      </c>
      <c r="C7" s="11" t="str">
        <f>"Works Layout Plan No. " &amp; $E$1</f>
        <v>Works Layout Plan No. 22</v>
      </c>
      <c r="E7" s="25" t="s">
        <v>28</v>
      </c>
    </row>
    <row r="8" spans="1:14" ht="25.5" x14ac:dyDescent="0.25">
      <c r="A8" s="9" t="str">
        <f>$E$1 &amp; "." &amp;E8</f>
        <v>22.03</v>
      </c>
      <c r="B8" s="15" t="s">
        <v>110</v>
      </c>
      <c r="C8" s="11" t="str">
        <f>"Works Layout Plan No. " &amp; $E$1</f>
        <v>Works Layout Plan No. 22</v>
      </c>
      <c r="E8" s="25" t="s">
        <v>30</v>
      </c>
    </row>
    <row r="9" spans="1:14" ht="25.5" x14ac:dyDescent="0.25">
      <c r="A9" s="9" t="str">
        <f>$E$1 &amp; "." &amp;E9</f>
        <v>22.04</v>
      </c>
      <c r="B9" s="15" t="s">
        <v>340</v>
      </c>
      <c r="C9" s="11" t="str">
        <f>"Works Layout Plan No. " &amp; $E$1</f>
        <v>Works Layout Plan No. 22</v>
      </c>
      <c r="E9" s="25" t="s">
        <v>32</v>
      </c>
    </row>
    <row r="10" spans="1:14" ht="15.75" thickBot="1" x14ac:dyDescent="0.3">
      <c r="A10" s="6"/>
      <c r="B10" s="12"/>
      <c r="C10" s="12"/>
      <c r="E10" s="25" t="s">
        <v>34</v>
      </c>
    </row>
    <row r="11" spans="1:14" ht="15.75" thickTop="1" x14ac:dyDescent="0.25">
      <c r="A11" s="4"/>
      <c r="B11" s="4"/>
      <c r="C11" s="4"/>
      <c r="E11" s="25" t="s">
        <v>35</v>
      </c>
    </row>
    <row r="12" spans="1:14" ht="7.5" customHeight="1" x14ac:dyDescent="0.25">
      <c r="A12" s="4"/>
      <c r="B12" s="4"/>
      <c r="C12" s="4"/>
      <c r="E12" s="25" t="s">
        <v>36</v>
      </c>
    </row>
    <row r="13" spans="1:14" ht="7.5" customHeight="1" x14ac:dyDescent="0.25">
      <c r="A13" s="3"/>
      <c r="B13" s="3"/>
      <c r="C13" s="3"/>
      <c r="E13" s="25" t="s">
        <v>37</v>
      </c>
    </row>
    <row r="14" spans="1:14" ht="7.5" customHeight="1" x14ac:dyDescent="0.25">
      <c r="A14" s="3"/>
      <c r="B14" s="3"/>
      <c r="C14" s="3"/>
      <c r="E14" s="25" t="s">
        <v>38</v>
      </c>
    </row>
    <row r="15" spans="1:14" ht="7.5" customHeight="1" x14ac:dyDescent="0.25">
      <c r="A15" s="3"/>
      <c r="B15" s="3"/>
      <c r="C15" s="3"/>
      <c r="E15" s="25" t="s">
        <v>39</v>
      </c>
    </row>
    <row r="16" spans="1:14" ht="7.5" customHeight="1" x14ac:dyDescent="0.25">
      <c r="A16" s="3"/>
      <c r="B16" s="3"/>
      <c r="C16" s="3"/>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A7967-88F6-4DC5-ACB8-8D344F72F652}">
  <sheetPr>
    <pageSetUpPr fitToPage="1"/>
  </sheetPr>
  <dimension ref="A1:N56"/>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0" hidden="1" customWidth="1"/>
    <col min="15" max="16384" width="9.140625" hidden="1"/>
  </cols>
  <sheetData>
    <row r="1" spans="1:14" ht="7.5" customHeight="1" x14ac:dyDescent="0.25">
      <c r="A1" s="3"/>
      <c r="B1" s="3"/>
      <c r="C1" s="3"/>
      <c r="E1" s="47">
        <v>23</v>
      </c>
    </row>
    <row r="2" spans="1:14" ht="15.75" x14ac:dyDescent="0.25">
      <c r="A2" s="52" t="str">
        <f>"Railway Order - Works Layout Plan No. " &amp; E1</f>
        <v>Railway Order - Works Layout Plan No. 23</v>
      </c>
      <c r="B2" s="52"/>
      <c r="C2" s="52"/>
      <c r="D2" s="1"/>
      <c r="E2" s="1"/>
      <c r="F2" s="1"/>
      <c r="G2" s="1"/>
      <c r="H2" s="1"/>
      <c r="I2" s="1"/>
      <c r="J2" s="1"/>
      <c r="K2" s="1"/>
      <c r="L2" s="1"/>
      <c r="M2" s="1"/>
      <c r="N2" s="1"/>
    </row>
    <row r="3" spans="1:14" ht="15.75" x14ac:dyDescent="0.25">
      <c r="A3" s="52" t="str">
        <f>INDEX(Sheets[Name],MATCH(E1,Sheets[Sheet No.],0))</f>
        <v>Drogheda MacBride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23.01</v>
      </c>
      <c r="B6" s="16" t="s">
        <v>342</v>
      </c>
      <c r="C6" s="8" t="str">
        <f>"Works Layout Plan No. " &amp; $E$1</f>
        <v>Works Layout Plan No. 23</v>
      </c>
      <c r="E6" s="25" t="s">
        <v>27</v>
      </c>
    </row>
    <row r="7" spans="1:14" ht="51" x14ac:dyDescent="0.25">
      <c r="A7" s="9" t="str">
        <f>$E$1 &amp; "." &amp;E7</f>
        <v>23.02</v>
      </c>
      <c r="B7" s="15" t="s">
        <v>341</v>
      </c>
      <c r="C7" s="11" t="str">
        <f t="shared" ref="C7:C45" si="0">"Works Layout Plan No. " &amp; $E$1</f>
        <v>Works Layout Plan No. 23</v>
      </c>
      <c r="E7" s="25" t="s">
        <v>28</v>
      </c>
    </row>
    <row r="8" spans="1:14" ht="51" x14ac:dyDescent="0.25">
      <c r="A8" s="9" t="str">
        <f t="shared" ref="A8:A45" si="1">$E$1 &amp; "." &amp;E8</f>
        <v>23.03</v>
      </c>
      <c r="B8" s="14" t="s">
        <v>111</v>
      </c>
      <c r="C8" s="11" t="str">
        <f t="shared" si="0"/>
        <v>Works Layout Plan No. 23</v>
      </c>
      <c r="E8" s="25" t="s">
        <v>30</v>
      </c>
    </row>
    <row r="9" spans="1:14" ht="38.25" x14ac:dyDescent="0.25">
      <c r="A9" s="9" t="str">
        <f t="shared" si="1"/>
        <v>23.04</v>
      </c>
      <c r="B9" s="15" t="s">
        <v>112</v>
      </c>
      <c r="C9" s="11" t="str">
        <f t="shared" si="0"/>
        <v>Works Layout Plan No. 23</v>
      </c>
      <c r="E9" s="25" t="s">
        <v>32</v>
      </c>
    </row>
    <row r="10" spans="1:14" ht="25.5" x14ac:dyDescent="0.25">
      <c r="A10" s="9" t="str">
        <f t="shared" si="1"/>
        <v>23.05</v>
      </c>
      <c r="B10" s="14" t="s">
        <v>350</v>
      </c>
      <c r="C10" s="11" t="str">
        <f t="shared" si="0"/>
        <v>Works Layout Plan No. 23</v>
      </c>
      <c r="E10" s="25" t="s">
        <v>34</v>
      </c>
    </row>
    <row r="11" spans="1:14" ht="38.25" x14ac:dyDescent="0.25">
      <c r="A11" s="9" t="str">
        <f t="shared" si="1"/>
        <v>23.06</v>
      </c>
      <c r="B11" s="18" t="s">
        <v>387</v>
      </c>
      <c r="C11" s="11" t="str">
        <f t="shared" si="0"/>
        <v>Works Layout Plan No. 23</v>
      </c>
      <c r="E11" s="25" t="s">
        <v>35</v>
      </c>
    </row>
    <row r="12" spans="1:14" ht="63.75" x14ac:dyDescent="0.25">
      <c r="A12" s="9" t="str">
        <f t="shared" si="1"/>
        <v>23.07</v>
      </c>
      <c r="B12" s="16" t="s">
        <v>113</v>
      </c>
      <c r="C12" s="11" t="str">
        <f t="shared" si="0"/>
        <v>Works Layout Plan No. 23</v>
      </c>
      <c r="E12" s="25" t="s">
        <v>36</v>
      </c>
    </row>
    <row r="13" spans="1:14" ht="25.5" x14ac:dyDescent="0.25">
      <c r="A13" s="9" t="str">
        <f t="shared" si="1"/>
        <v>23.08</v>
      </c>
      <c r="B13" s="16" t="s">
        <v>114</v>
      </c>
      <c r="C13" s="11" t="str">
        <f t="shared" si="0"/>
        <v>Works Layout Plan No. 23</v>
      </c>
      <c r="E13" s="25" t="s">
        <v>37</v>
      </c>
    </row>
    <row r="14" spans="1:14" ht="25.5" x14ac:dyDescent="0.25">
      <c r="A14" s="9" t="str">
        <f t="shared" si="1"/>
        <v>23.09</v>
      </c>
      <c r="B14" s="16" t="s">
        <v>110</v>
      </c>
      <c r="C14" s="11" t="str">
        <f t="shared" si="0"/>
        <v>Works Layout Plan No. 23</v>
      </c>
      <c r="E14" s="25" t="s">
        <v>38</v>
      </c>
    </row>
    <row r="15" spans="1:14" ht="25.5" x14ac:dyDescent="0.25">
      <c r="A15" s="9" t="str">
        <f t="shared" si="1"/>
        <v>23.10</v>
      </c>
      <c r="B15" s="16" t="s">
        <v>115</v>
      </c>
      <c r="C15" s="11" t="str">
        <f t="shared" si="0"/>
        <v>Works Layout Plan No. 23</v>
      </c>
      <c r="E15" s="25" t="s">
        <v>39</v>
      </c>
    </row>
    <row r="16" spans="1:14" ht="25.5" x14ac:dyDescent="0.25">
      <c r="A16" s="9" t="str">
        <f t="shared" si="1"/>
        <v>23.11</v>
      </c>
      <c r="B16" s="32" t="s">
        <v>362</v>
      </c>
      <c r="C16" s="11" t="str">
        <f t="shared" si="0"/>
        <v>Works Layout Plan No. 23</v>
      </c>
      <c r="E16" s="25" t="s">
        <v>54</v>
      </c>
    </row>
    <row r="17" spans="1:5" ht="51" x14ac:dyDescent="0.25">
      <c r="A17" s="9" t="str">
        <f t="shared" si="1"/>
        <v>23.12</v>
      </c>
      <c r="B17" s="49" t="s">
        <v>312</v>
      </c>
      <c r="C17" s="48" t="str">
        <f t="shared" si="0"/>
        <v>Works Layout Plan No. 23</v>
      </c>
      <c r="E17" s="25" t="s">
        <v>40</v>
      </c>
    </row>
    <row r="18" spans="1:5" ht="25.5" x14ac:dyDescent="0.25">
      <c r="A18" s="9" t="str">
        <f t="shared" si="1"/>
        <v>23.13</v>
      </c>
      <c r="B18" s="15" t="s">
        <v>116</v>
      </c>
      <c r="C18" s="11" t="str">
        <f t="shared" si="0"/>
        <v>Works Layout Plan No. 23</v>
      </c>
      <c r="E18" s="25" t="s">
        <v>41</v>
      </c>
    </row>
    <row r="19" spans="1:5" ht="25.5" x14ac:dyDescent="0.25">
      <c r="A19" s="9" t="str">
        <f t="shared" si="1"/>
        <v>23.14</v>
      </c>
      <c r="B19" s="16" t="s">
        <v>110</v>
      </c>
      <c r="C19" s="11" t="str">
        <f t="shared" si="0"/>
        <v>Works Layout Plan No. 23</v>
      </c>
      <c r="E19" s="25" t="s">
        <v>42</v>
      </c>
    </row>
    <row r="20" spans="1:5" ht="25.5" x14ac:dyDescent="0.25">
      <c r="A20" s="9" t="str">
        <f t="shared" si="1"/>
        <v>23.15</v>
      </c>
      <c r="B20" s="15" t="s">
        <v>117</v>
      </c>
      <c r="C20" s="11" t="str">
        <f t="shared" si="0"/>
        <v>Works Layout Plan No. 23</v>
      </c>
      <c r="E20" s="25" t="s">
        <v>43</v>
      </c>
    </row>
    <row r="21" spans="1:5" ht="15" x14ac:dyDescent="0.25">
      <c r="A21" s="9" t="str">
        <f t="shared" si="1"/>
        <v>23.16</v>
      </c>
      <c r="B21" s="15" t="s">
        <v>343</v>
      </c>
      <c r="C21" s="11"/>
      <c r="E21" s="25" t="s">
        <v>44</v>
      </c>
    </row>
    <row r="22" spans="1:5" ht="25.5" x14ac:dyDescent="0.25">
      <c r="A22" s="9" t="str">
        <f t="shared" si="1"/>
        <v>23.17</v>
      </c>
      <c r="B22" s="18" t="s">
        <v>93</v>
      </c>
      <c r="C22" s="11" t="str">
        <f t="shared" si="0"/>
        <v>Works Layout Plan No. 23</v>
      </c>
      <c r="E22" s="25" t="s">
        <v>45</v>
      </c>
    </row>
    <row r="23" spans="1:5" ht="25.5" x14ac:dyDescent="0.25">
      <c r="A23" s="9" t="str">
        <f t="shared" si="1"/>
        <v>23.18</v>
      </c>
      <c r="B23" s="14" t="s">
        <v>118</v>
      </c>
      <c r="C23" s="11" t="str">
        <f t="shared" si="0"/>
        <v>Works Layout Plan No. 23</v>
      </c>
      <c r="E23" s="25" t="s">
        <v>46</v>
      </c>
    </row>
    <row r="24" spans="1:5" ht="25.5" x14ac:dyDescent="0.25">
      <c r="A24" s="9" t="str">
        <f t="shared" si="1"/>
        <v>23.19</v>
      </c>
      <c r="B24" s="18" t="s">
        <v>388</v>
      </c>
      <c r="C24" s="11" t="str">
        <f t="shared" si="0"/>
        <v>Works Layout Plan No. 23</v>
      </c>
      <c r="E24" s="25" t="s">
        <v>47</v>
      </c>
    </row>
    <row r="25" spans="1:5" ht="25.5" x14ac:dyDescent="0.25">
      <c r="A25" s="9" t="str">
        <f t="shared" si="1"/>
        <v>23.20</v>
      </c>
      <c r="B25" s="14" t="s">
        <v>53</v>
      </c>
      <c r="C25" s="11" t="str">
        <f t="shared" si="0"/>
        <v>Works Layout Plan No. 23</v>
      </c>
      <c r="E25" s="25" t="s">
        <v>48</v>
      </c>
    </row>
    <row r="26" spans="1:5" ht="63.75" x14ac:dyDescent="0.25">
      <c r="A26" s="9" t="str">
        <f t="shared" si="1"/>
        <v>23.21</v>
      </c>
      <c r="B26" s="18" t="s">
        <v>345</v>
      </c>
      <c r="C26" s="11" t="str">
        <f t="shared" si="0"/>
        <v>Works Layout Plan No. 23</v>
      </c>
      <c r="E26" s="25" t="s">
        <v>49</v>
      </c>
    </row>
    <row r="27" spans="1:5" ht="25.5" x14ac:dyDescent="0.25">
      <c r="A27" s="9" t="str">
        <f t="shared" si="1"/>
        <v>23.22</v>
      </c>
      <c r="B27" s="15" t="s">
        <v>344</v>
      </c>
      <c r="C27" s="11" t="str">
        <f t="shared" si="0"/>
        <v>Works Layout Plan No. 23</v>
      </c>
      <c r="E27" s="25" t="s">
        <v>72</v>
      </c>
    </row>
    <row r="28" spans="1:5" ht="25.5" x14ac:dyDescent="0.25">
      <c r="A28" s="9" t="str">
        <f t="shared" si="1"/>
        <v>23.23</v>
      </c>
      <c r="B28" s="16" t="s">
        <v>119</v>
      </c>
      <c r="C28" s="11" t="str">
        <f t="shared" si="0"/>
        <v>Works Layout Plan No. 23</v>
      </c>
      <c r="E28" s="25" t="s">
        <v>73</v>
      </c>
    </row>
    <row r="29" spans="1:5" ht="25.5" x14ac:dyDescent="0.25">
      <c r="A29" s="9" t="str">
        <f t="shared" si="1"/>
        <v>23.24</v>
      </c>
      <c r="B29" s="32" t="s">
        <v>120</v>
      </c>
      <c r="C29" s="11" t="str">
        <f t="shared" si="0"/>
        <v>Works Layout Plan No. 23</v>
      </c>
      <c r="E29" s="25" t="s">
        <v>74</v>
      </c>
    </row>
    <row r="30" spans="1:5" ht="25.5" x14ac:dyDescent="0.25">
      <c r="A30" s="9" t="str">
        <f t="shared" si="1"/>
        <v>23.25</v>
      </c>
      <c r="B30" s="49" t="s">
        <v>121</v>
      </c>
      <c r="C30" s="48" t="str">
        <f t="shared" si="0"/>
        <v>Works Layout Plan No. 23</v>
      </c>
      <c r="E30" s="25" t="s">
        <v>75</v>
      </c>
    </row>
    <row r="31" spans="1:5" ht="25.5" x14ac:dyDescent="0.25">
      <c r="A31" s="9" t="str">
        <f t="shared" si="1"/>
        <v>23.26</v>
      </c>
      <c r="B31" s="21" t="s">
        <v>122</v>
      </c>
      <c r="C31" s="11" t="str">
        <f t="shared" si="0"/>
        <v>Works Layout Plan No. 23</v>
      </c>
      <c r="E31" s="25" t="s">
        <v>77</v>
      </c>
    </row>
    <row r="32" spans="1:5" ht="25.5" x14ac:dyDescent="0.25">
      <c r="A32" s="9" t="str">
        <f t="shared" si="1"/>
        <v>23.27</v>
      </c>
      <c r="B32" s="21" t="s">
        <v>57</v>
      </c>
      <c r="C32" s="11" t="str">
        <f t="shared" si="0"/>
        <v>Works Layout Plan No. 23</v>
      </c>
      <c r="E32" s="25" t="s">
        <v>78</v>
      </c>
    </row>
    <row r="33" spans="1:5" ht="25.5" x14ac:dyDescent="0.25">
      <c r="A33" s="9" t="str">
        <f t="shared" si="1"/>
        <v>23.28</v>
      </c>
      <c r="B33" s="16" t="s">
        <v>123</v>
      </c>
      <c r="C33" s="11" t="str">
        <f t="shared" si="0"/>
        <v>Works Layout Plan No. 23</v>
      </c>
      <c r="E33" s="25" t="s">
        <v>79</v>
      </c>
    </row>
    <row r="34" spans="1:5" ht="25.5" x14ac:dyDescent="0.25">
      <c r="A34" s="9" t="str">
        <f t="shared" si="1"/>
        <v>23.29</v>
      </c>
      <c r="B34" s="16" t="s">
        <v>124</v>
      </c>
      <c r="C34" s="11" t="str">
        <f t="shared" si="0"/>
        <v>Works Layout Plan No. 23</v>
      </c>
      <c r="E34" s="25" t="s">
        <v>80</v>
      </c>
    </row>
    <row r="35" spans="1:5" ht="25.5" x14ac:dyDescent="0.25">
      <c r="A35" s="9" t="str">
        <f t="shared" si="1"/>
        <v>23.30</v>
      </c>
      <c r="B35" s="16" t="s">
        <v>346</v>
      </c>
      <c r="C35" s="11" t="str">
        <f t="shared" si="0"/>
        <v>Works Layout Plan No. 23</v>
      </c>
      <c r="E35" s="25" t="s">
        <v>81</v>
      </c>
    </row>
    <row r="36" spans="1:5" ht="25.5" x14ac:dyDescent="0.25">
      <c r="A36" s="9" t="str">
        <f t="shared" si="1"/>
        <v>23.31</v>
      </c>
      <c r="B36" s="16" t="s">
        <v>125</v>
      </c>
      <c r="C36" s="11" t="str">
        <f t="shared" si="0"/>
        <v>Works Layout Plan No. 23</v>
      </c>
      <c r="E36" s="25" t="s">
        <v>82</v>
      </c>
    </row>
    <row r="37" spans="1:5" ht="25.5" x14ac:dyDescent="0.25">
      <c r="A37" s="9" t="str">
        <f t="shared" si="1"/>
        <v>23.32</v>
      </c>
      <c r="B37" s="16" t="s">
        <v>126</v>
      </c>
      <c r="C37" s="11" t="str">
        <f t="shared" si="0"/>
        <v>Works Layout Plan No. 23</v>
      </c>
      <c r="E37" s="25" t="s">
        <v>83</v>
      </c>
    </row>
    <row r="38" spans="1:5" ht="51" x14ac:dyDescent="0.25">
      <c r="A38" s="9" t="str">
        <f t="shared" si="1"/>
        <v>23.33</v>
      </c>
      <c r="B38" s="16" t="s">
        <v>127</v>
      </c>
      <c r="C38" s="11" t="str">
        <f t="shared" si="0"/>
        <v>Works Layout Plan No. 23</v>
      </c>
      <c r="E38" s="25" t="s">
        <v>84</v>
      </c>
    </row>
    <row r="39" spans="1:5" ht="25.5" x14ac:dyDescent="0.25">
      <c r="A39" s="9" t="str">
        <f t="shared" si="1"/>
        <v>23.34</v>
      </c>
      <c r="B39" s="16" t="s">
        <v>128</v>
      </c>
      <c r="C39" s="11" t="str">
        <f t="shared" si="0"/>
        <v>Works Layout Plan No. 23</v>
      </c>
      <c r="E39" s="25" t="s">
        <v>85</v>
      </c>
    </row>
    <row r="40" spans="1:5" ht="25.5" x14ac:dyDescent="0.25">
      <c r="A40" s="9" t="str">
        <f t="shared" si="1"/>
        <v>23.35</v>
      </c>
      <c r="B40" s="16" t="s">
        <v>129</v>
      </c>
      <c r="C40" s="11" t="str">
        <f t="shared" si="0"/>
        <v>Works Layout Plan No. 23</v>
      </c>
      <c r="E40" s="25" t="s">
        <v>86</v>
      </c>
    </row>
    <row r="41" spans="1:5" ht="25.5" x14ac:dyDescent="0.25">
      <c r="A41" s="9" t="str">
        <f t="shared" si="1"/>
        <v>23.36</v>
      </c>
      <c r="B41" s="15" t="s">
        <v>347</v>
      </c>
      <c r="C41" s="11" t="str">
        <f t="shared" si="0"/>
        <v>Works Layout Plan No. 23</v>
      </c>
      <c r="E41" s="25" t="s">
        <v>87</v>
      </c>
    </row>
    <row r="42" spans="1:5" ht="25.5" x14ac:dyDescent="0.25">
      <c r="A42" s="9" t="str">
        <f t="shared" si="1"/>
        <v>23.37</v>
      </c>
      <c r="B42" s="15" t="s">
        <v>349</v>
      </c>
      <c r="C42" s="11" t="str">
        <f t="shared" si="0"/>
        <v>Works Layout Plan No. 23</v>
      </c>
      <c r="E42" s="25" t="s">
        <v>88</v>
      </c>
    </row>
    <row r="43" spans="1:5" ht="51" x14ac:dyDescent="0.25">
      <c r="A43" s="9" t="str">
        <f t="shared" si="1"/>
        <v>23.38</v>
      </c>
      <c r="B43" s="16" t="s">
        <v>348</v>
      </c>
      <c r="C43" s="11" t="str">
        <f t="shared" si="0"/>
        <v>Works Layout Plan No. 23</v>
      </c>
      <c r="E43" s="25" t="s">
        <v>130</v>
      </c>
    </row>
    <row r="44" spans="1:5" ht="25.5" x14ac:dyDescent="0.25">
      <c r="A44" s="9" t="str">
        <f t="shared" si="1"/>
        <v>23.39</v>
      </c>
      <c r="B44" s="15" t="s">
        <v>349</v>
      </c>
      <c r="C44" s="11" t="str">
        <f t="shared" si="0"/>
        <v>Works Layout Plan No. 23</v>
      </c>
      <c r="E44" s="25" t="s">
        <v>131</v>
      </c>
    </row>
    <row r="45" spans="1:5" ht="25.5" x14ac:dyDescent="0.25">
      <c r="A45" s="9" t="str">
        <f t="shared" si="1"/>
        <v>23.40</v>
      </c>
      <c r="B45" s="32" t="s">
        <v>62</v>
      </c>
      <c r="C45" s="11" t="str">
        <f t="shared" si="0"/>
        <v>Works Layout Plan No. 23</v>
      </c>
      <c r="E45" s="25" t="s">
        <v>132</v>
      </c>
    </row>
    <row r="46" spans="1:5" ht="15.75" thickBot="1" x14ac:dyDescent="0.3">
      <c r="A46" s="6"/>
      <c r="B46" s="41"/>
      <c r="C46" s="39"/>
    </row>
    <row r="47" spans="1:5" ht="15.75" thickTop="1" x14ac:dyDescent="0.25">
      <c r="A47" s="4"/>
      <c r="B47" s="4"/>
      <c r="C47" s="4"/>
    </row>
    <row r="48" spans="1:5" ht="7.5" customHeight="1" x14ac:dyDescent="0.25">
      <c r="A48" s="4"/>
      <c r="B48" s="4"/>
      <c r="C48" s="4"/>
    </row>
    <row r="49" spans="1:5" ht="7.5" customHeight="1" x14ac:dyDescent="0.25">
      <c r="A49" s="3"/>
      <c r="B49" s="3"/>
      <c r="C49" s="3"/>
    </row>
    <row r="50" spans="1:5" ht="7.5" customHeight="1" x14ac:dyDescent="0.25">
      <c r="A50" s="3"/>
      <c r="B50" s="3"/>
      <c r="C50" s="3"/>
    </row>
    <row r="51" spans="1:5" ht="7.5" customHeight="1" x14ac:dyDescent="0.25">
      <c r="A51" s="3"/>
      <c r="B51" s="3"/>
      <c r="C51" s="3"/>
    </row>
    <row r="52" spans="1:5" ht="7.5" customHeight="1" x14ac:dyDescent="0.25">
      <c r="A52" s="3"/>
      <c r="B52" s="3"/>
      <c r="C52" s="3"/>
    </row>
    <row r="53" spans="1:5" ht="7.5" customHeight="1" x14ac:dyDescent="0.25">
      <c r="E53" s="2"/>
    </row>
    <row r="54" spans="1:5" ht="7.5" customHeight="1" x14ac:dyDescent="0.25">
      <c r="E54" s="2"/>
    </row>
    <row r="56" spans="1:5" ht="7.5" customHeight="1" x14ac:dyDescent="0.25">
      <c r="E56" s="2"/>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44" max="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7B922-C262-4A87-9FD1-BE526C8BB10C}">
  <sheetPr>
    <pageSetUpPr fitToPage="1"/>
  </sheetPr>
  <dimension ref="A1:N45"/>
  <sheetViews>
    <sheetView workbookViewId="0">
      <selection activeCell="E1" sqref="E1"/>
    </sheetView>
  </sheetViews>
  <sheetFormatPr defaultRowHeight="15" x14ac:dyDescent="0.25"/>
  <cols>
    <col min="1" max="1" width="13.42578125" customWidth="1"/>
    <col min="2" max="2" width="91.7109375" customWidth="1"/>
    <col min="3" max="3" width="17.42578125" customWidth="1"/>
  </cols>
  <sheetData>
    <row r="1" spans="1:14" x14ac:dyDescent="0.25">
      <c r="A1" s="3"/>
      <c r="B1" s="3"/>
      <c r="C1" s="3"/>
      <c r="E1" s="28"/>
    </row>
    <row r="2" spans="1:14" ht="15.75" x14ac:dyDescent="0.25">
      <c r="A2" s="52" t="str">
        <f>"Railway Order - Works Layout Plan No. " &amp; E1</f>
        <v xml:space="preserve">Railway Order - Works Layout Plan No. </v>
      </c>
      <c r="B2" s="52"/>
      <c r="C2" s="52"/>
      <c r="D2" s="1"/>
      <c r="E2" s="1"/>
      <c r="F2" s="1"/>
      <c r="G2" s="1"/>
      <c r="H2" s="1"/>
      <c r="I2" s="1"/>
      <c r="J2" s="1"/>
      <c r="K2" s="1"/>
      <c r="L2" s="1"/>
      <c r="M2" s="1"/>
      <c r="N2" s="1"/>
    </row>
    <row r="3" spans="1:14" ht="15.75" x14ac:dyDescent="0.25">
      <c r="A3" s="52" t="e">
        <f>INDEX(Sheets[Name],MATCH(E1,Sheets[Sheet No.],0))</f>
        <v>#N/A</v>
      </c>
      <c r="B3" s="52"/>
      <c r="C3" s="52"/>
    </row>
    <row r="4" spans="1:14" x14ac:dyDescent="0.25">
      <c r="A4" s="5"/>
      <c r="B4" s="5"/>
      <c r="C4" s="5"/>
    </row>
    <row r="5" spans="1:14" ht="21" customHeight="1" thickBot="1" x14ac:dyDescent="0.3">
      <c r="A5" s="7" t="s">
        <v>24</v>
      </c>
      <c r="B5" s="7" t="s">
        <v>25</v>
      </c>
      <c r="C5" s="7" t="s">
        <v>26</v>
      </c>
    </row>
    <row r="6" spans="1:14" ht="26.25" thickTop="1" x14ac:dyDescent="0.25">
      <c r="A6" s="10" t="str">
        <f>$E$1 &amp; "." &amp;E6</f>
        <v>.01</v>
      </c>
      <c r="B6" s="13"/>
      <c r="C6" s="8" t="str">
        <f>"Works Layout Plan No. " &amp; $E$1</f>
        <v xml:space="preserve">Works Layout Plan No. </v>
      </c>
      <c r="E6" s="25" t="s">
        <v>27</v>
      </c>
    </row>
    <row r="7" spans="1:14" ht="25.5" x14ac:dyDescent="0.25">
      <c r="A7" s="9" t="str">
        <f t="shared" ref="A7:A16" si="0">$E$1 &amp; "." &amp;E7</f>
        <v>.02</v>
      </c>
      <c r="B7" s="14"/>
      <c r="C7" s="11" t="str">
        <f t="shared" ref="C7:C16" si="1">"Works Layout Plan No. " &amp; $E$1</f>
        <v xml:space="preserve">Works Layout Plan No. </v>
      </c>
      <c r="E7" s="25" t="s">
        <v>28</v>
      </c>
    </row>
    <row r="8" spans="1:14" ht="25.5" x14ac:dyDescent="0.25">
      <c r="A8" s="9" t="str">
        <f t="shared" si="0"/>
        <v>.03</v>
      </c>
      <c r="B8" s="15"/>
      <c r="C8" s="11" t="str">
        <f t="shared" si="1"/>
        <v xml:space="preserve">Works Layout Plan No. </v>
      </c>
      <c r="E8" s="25" t="s">
        <v>30</v>
      </c>
    </row>
    <row r="9" spans="1:14" ht="25.5" x14ac:dyDescent="0.25">
      <c r="A9" s="9" t="str">
        <f t="shared" si="0"/>
        <v>.04</v>
      </c>
      <c r="B9" s="15"/>
      <c r="C9" s="11" t="str">
        <f t="shared" si="1"/>
        <v xml:space="preserve">Works Layout Plan No. </v>
      </c>
      <c r="E9" s="25" t="s">
        <v>32</v>
      </c>
    </row>
    <row r="10" spans="1:14" ht="25.5" x14ac:dyDescent="0.25">
      <c r="A10" s="9" t="str">
        <f t="shared" si="0"/>
        <v>.05</v>
      </c>
      <c r="B10" s="15"/>
      <c r="C10" s="11" t="str">
        <f t="shared" si="1"/>
        <v xml:space="preserve">Works Layout Plan No. </v>
      </c>
      <c r="E10" s="25" t="s">
        <v>34</v>
      </c>
    </row>
    <row r="11" spans="1:14" ht="25.5" x14ac:dyDescent="0.25">
      <c r="A11" s="9" t="str">
        <f t="shared" si="0"/>
        <v>.06</v>
      </c>
      <c r="B11" s="14"/>
      <c r="C11" s="11" t="str">
        <f t="shared" si="1"/>
        <v xml:space="preserve">Works Layout Plan No. </v>
      </c>
      <c r="E11" s="25" t="s">
        <v>35</v>
      </c>
    </row>
    <row r="12" spans="1:14" ht="25.5" x14ac:dyDescent="0.25">
      <c r="A12" s="9" t="str">
        <f t="shared" si="0"/>
        <v>.07</v>
      </c>
      <c r="B12" s="15"/>
      <c r="C12" s="11" t="str">
        <f t="shared" si="1"/>
        <v xml:space="preserve">Works Layout Plan No. </v>
      </c>
      <c r="E12" s="25" t="s">
        <v>36</v>
      </c>
    </row>
    <row r="13" spans="1:14" ht="25.5" x14ac:dyDescent="0.25">
      <c r="A13" s="9" t="str">
        <f t="shared" si="0"/>
        <v>.08</v>
      </c>
      <c r="B13" s="14"/>
      <c r="C13" s="11" t="str">
        <f t="shared" si="1"/>
        <v xml:space="preserve">Works Layout Plan No. </v>
      </c>
      <c r="E13" s="25" t="s">
        <v>37</v>
      </c>
    </row>
    <row r="14" spans="1:14" ht="25.5" x14ac:dyDescent="0.25">
      <c r="A14" s="9" t="str">
        <f t="shared" si="0"/>
        <v>.09</v>
      </c>
      <c r="B14" s="16"/>
      <c r="C14" s="11" t="str">
        <f t="shared" si="1"/>
        <v xml:space="preserve">Works Layout Plan No. </v>
      </c>
      <c r="E14" s="25" t="s">
        <v>38</v>
      </c>
    </row>
    <row r="15" spans="1:14" ht="25.5" x14ac:dyDescent="0.25">
      <c r="A15" s="9" t="str">
        <f t="shared" si="0"/>
        <v>.10</v>
      </c>
      <c r="B15" s="16"/>
      <c r="C15" s="11" t="str">
        <f t="shared" si="1"/>
        <v xml:space="preserve">Works Layout Plan No. </v>
      </c>
      <c r="E15" s="25" t="s">
        <v>39</v>
      </c>
    </row>
    <row r="16" spans="1:14" ht="25.5" x14ac:dyDescent="0.25">
      <c r="A16" s="9" t="str">
        <f t="shared" si="0"/>
        <v>.11</v>
      </c>
      <c r="B16" s="16"/>
      <c r="C16" s="11" t="str">
        <f t="shared" si="1"/>
        <v xml:space="preserve">Works Layout Plan No. </v>
      </c>
      <c r="E16" s="25" t="s">
        <v>54</v>
      </c>
    </row>
    <row r="17" spans="1:5" ht="15.75" thickBot="1" x14ac:dyDescent="0.3">
      <c r="A17" s="6"/>
      <c r="B17" s="12"/>
      <c r="C17" s="12"/>
      <c r="E17" s="25" t="s">
        <v>40</v>
      </c>
    </row>
    <row r="18" spans="1:5" ht="15.75" thickTop="1" x14ac:dyDescent="0.25">
      <c r="A18" s="4"/>
      <c r="B18" s="4"/>
      <c r="C18" s="4"/>
      <c r="E18" s="25" t="s">
        <v>41</v>
      </c>
    </row>
    <row r="19" spans="1:5" x14ac:dyDescent="0.25">
      <c r="A19" s="4"/>
      <c r="B19" s="4"/>
      <c r="C19" s="4"/>
      <c r="E19" s="25" t="s">
        <v>42</v>
      </c>
    </row>
    <row r="20" spans="1:5" x14ac:dyDescent="0.25">
      <c r="A20" s="3"/>
      <c r="B20" s="3"/>
      <c r="C20" s="3"/>
      <c r="E20" s="25" t="s">
        <v>43</v>
      </c>
    </row>
    <row r="21" spans="1:5" x14ac:dyDescent="0.25">
      <c r="A21" s="3"/>
      <c r="B21" s="3"/>
      <c r="C21" s="3"/>
      <c r="E21" s="25" t="s">
        <v>44</v>
      </c>
    </row>
    <row r="22" spans="1:5" x14ac:dyDescent="0.25">
      <c r="A22" s="3"/>
      <c r="B22" s="3"/>
      <c r="C22" s="3"/>
      <c r="E22" s="25" t="s">
        <v>45</v>
      </c>
    </row>
    <row r="23" spans="1:5" x14ac:dyDescent="0.25">
      <c r="A23" s="3"/>
      <c r="B23" s="3"/>
      <c r="C23" s="3"/>
      <c r="E23" s="25" t="s">
        <v>46</v>
      </c>
    </row>
    <row r="24" spans="1:5" x14ac:dyDescent="0.25">
      <c r="E24" s="25" t="s">
        <v>47</v>
      </c>
    </row>
    <row r="25" spans="1:5" x14ac:dyDescent="0.25">
      <c r="E25" s="25" t="s">
        <v>48</v>
      </c>
    </row>
    <row r="26" spans="1:5" x14ac:dyDescent="0.25">
      <c r="E26" s="25" t="s">
        <v>49</v>
      </c>
    </row>
    <row r="27" spans="1:5" x14ac:dyDescent="0.25">
      <c r="E27" s="25" t="s">
        <v>72</v>
      </c>
    </row>
    <row r="28" spans="1:5" x14ac:dyDescent="0.25">
      <c r="E28" s="25" t="s">
        <v>73</v>
      </c>
    </row>
    <row r="29" spans="1:5" x14ac:dyDescent="0.25">
      <c r="E29" s="25" t="s">
        <v>74</v>
      </c>
    </row>
    <row r="30" spans="1:5" x14ac:dyDescent="0.25">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75F9-F756-473C-8555-0D1167649555}">
  <sheetPr>
    <pageSetUpPr fitToPage="1"/>
  </sheetPr>
  <dimension ref="A1:N45"/>
  <sheetViews>
    <sheetView view="pageBreakPreview" zoomScaleNormal="100" zoomScaleSheetLayoutView="100" workbookViewId="0">
      <selection activeCell="B18" sqref="B18"/>
    </sheetView>
  </sheetViews>
  <sheetFormatPr defaultColWidth="0" defaultRowHeight="15" zero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2</v>
      </c>
    </row>
    <row r="2" spans="1:14" ht="15.75" x14ac:dyDescent="0.25">
      <c r="A2" s="52" t="str">
        <f>"Railway Order - Works Layout Plan No. " &amp; E1</f>
        <v>Railway Order - Works Layout Plan No. 2</v>
      </c>
      <c r="B2" s="52"/>
      <c r="C2" s="52"/>
      <c r="D2" s="1"/>
      <c r="E2" s="1"/>
      <c r="F2" s="1"/>
      <c r="G2" s="1"/>
      <c r="H2" s="1"/>
      <c r="I2" s="1"/>
      <c r="J2" s="1"/>
      <c r="K2" s="1"/>
      <c r="L2" s="1"/>
      <c r="M2" s="1"/>
      <c r="N2" s="1"/>
    </row>
    <row r="3" spans="1:14" ht="15.75" x14ac:dyDescent="0.25">
      <c r="A3" s="52" t="str">
        <f>INDEX(Sheets[Name],MATCH(E1,Sheets[Sheet No.],0))</f>
        <v>Harmonstown Station to Kilbarrack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2.01</v>
      </c>
      <c r="B6" s="20" t="s">
        <v>133</v>
      </c>
      <c r="C6" s="8" t="str">
        <f>"Works Layout Plan No. " &amp; $E$1</f>
        <v>Works Layout Plan No. 2</v>
      </c>
      <c r="E6" s="25" t="s">
        <v>27</v>
      </c>
    </row>
    <row r="7" spans="1:14" ht="25.5" x14ac:dyDescent="0.25">
      <c r="A7" s="9" t="str">
        <f t="shared" ref="A7" si="0">$E$1 &amp; "." &amp;E7</f>
        <v>2.02</v>
      </c>
      <c r="B7" s="15" t="s">
        <v>140</v>
      </c>
      <c r="C7" s="11" t="str">
        <f>"Works Layout Plan No. " &amp; $E$1</f>
        <v>Works Layout Plan No. 2</v>
      </c>
      <c r="E7" s="25" t="s">
        <v>28</v>
      </c>
    </row>
    <row r="8" spans="1:14" ht="25.5" x14ac:dyDescent="0.25">
      <c r="A8" s="9" t="str">
        <f>$E$1 &amp; "." &amp;E8</f>
        <v>2.03</v>
      </c>
      <c r="B8" s="14" t="s">
        <v>133</v>
      </c>
      <c r="C8" s="11" t="str">
        <f>"Works Layout Plan No. " &amp; $E$1</f>
        <v>Works Layout Plan No. 2</v>
      </c>
      <c r="E8" s="25" t="s">
        <v>30</v>
      </c>
    </row>
    <row r="9" spans="1:14" ht="15.75" thickBot="1" x14ac:dyDescent="0.3">
      <c r="A9" s="6"/>
      <c r="B9" s="12"/>
      <c r="C9" s="12"/>
      <c r="E9" s="25" t="s">
        <v>32</v>
      </c>
    </row>
    <row r="10" spans="1:14" ht="15.75" thickTop="1" x14ac:dyDescent="0.25">
      <c r="A10" s="4"/>
      <c r="B10" s="4"/>
      <c r="C10" s="4"/>
      <c r="E10" s="25" t="s">
        <v>34</v>
      </c>
    </row>
    <row r="11" spans="1:14" hidden="1" x14ac:dyDescent="0.25">
      <c r="A11" s="4"/>
      <c r="B11" s="4"/>
      <c r="C11" s="4"/>
      <c r="E11" s="25" t="s">
        <v>35</v>
      </c>
    </row>
    <row r="12" spans="1:14" hidden="1" x14ac:dyDescent="0.25">
      <c r="A12" s="3"/>
      <c r="B12" s="3"/>
      <c r="C12" s="3"/>
      <c r="E12" s="25" t="s">
        <v>36</v>
      </c>
    </row>
    <row r="13" spans="1:14" hidden="1" x14ac:dyDescent="0.25">
      <c r="A13" s="3"/>
      <c r="B13" s="3"/>
      <c r="C13" s="3"/>
      <c r="E13" s="25" t="s">
        <v>37</v>
      </c>
    </row>
    <row r="14" spans="1:14" hidden="1" x14ac:dyDescent="0.25">
      <c r="A14" s="3"/>
      <c r="B14" s="3"/>
      <c r="C14" s="3"/>
      <c r="E14" s="25" t="s">
        <v>38</v>
      </c>
    </row>
    <row r="15" spans="1:14" hidden="1" x14ac:dyDescent="0.25">
      <c r="A15" s="3"/>
      <c r="B15" s="3"/>
      <c r="C15" s="3"/>
      <c r="E15" s="25" t="s">
        <v>39</v>
      </c>
    </row>
    <row r="16" spans="1:14" hidden="1" x14ac:dyDescent="0.25">
      <c r="E16" s="25" t="s">
        <v>54</v>
      </c>
    </row>
    <row r="17" spans="5:5" hidden="1" x14ac:dyDescent="0.25">
      <c r="E17" s="25" t="s">
        <v>40</v>
      </c>
    </row>
    <row r="18" spans="5:5" hidden="1" x14ac:dyDescent="0.25">
      <c r="E18" s="25" t="s">
        <v>41</v>
      </c>
    </row>
    <row r="19" spans="5:5" hidden="1" x14ac:dyDescent="0.25">
      <c r="E19" s="25" t="s">
        <v>42</v>
      </c>
    </row>
    <row r="20" spans="5:5" hidden="1" x14ac:dyDescent="0.25">
      <c r="E20" s="25" t="s">
        <v>43</v>
      </c>
    </row>
    <row r="21" spans="5:5" hidden="1" x14ac:dyDescent="0.25">
      <c r="E21" s="25" t="s">
        <v>44</v>
      </c>
    </row>
    <row r="22" spans="5:5" hidden="1" x14ac:dyDescent="0.25">
      <c r="E22" s="25" t="s">
        <v>45</v>
      </c>
    </row>
    <row r="23" spans="5:5" hidden="1" x14ac:dyDescent="0.25">
      <c r="E23" s="25" t="s">
        <v>46</v>
      </c>
    </row>
    <row r="24" spans="5:5" hidden="1" x14ac:dyDescent="0.25">
      <c r="E24" s="25" t="s">
        <v>47</v>
      </c>
    </row>
    <row r="25" spans="5:5" hidden="1" x14ac:dyDescent="0.25">
      <c r="E25" s="25" t="s">
        <v>48</v>
      </c>
    </row>
    <row r="26" spans="5:5" hidden="1" x14ac:dyDescent="0.25">
      <c r="E26" s="25" t="s">
        <v>49</v>
      </c>
    </row>
    <row r="27" spans="5:5" hidden="1" x14ac:dyDescent="0.25">
      <c r="E27" s="25" t="s">
        <v>72</v>
      </c>
    </row>
    <row r="28" spans="5:5" hidden="1" x14ac:dyDescent="0.25">
      <c r="E28" s="25" t="s">
        <v>73</v>
      </c>
    </row>
    <row r="29" spans="5:5" hidden="1" x14ac:dyDescent="0.25">
      <c r="E29" s="25" t="s">
        <v>74</v>
      </c>
    </row>
    <row r="30" spans="5:5" hidden="1" x14ac:dyDescent="0.25">
      <c r="E30" s="25" t="s">
        <v>75</v>
      </c>
    </row>
    <row r="31" spans="5:5" hidden="1" x14ac:dyDescent="0.25">
      <c r="E31" s="25" t="s">
        <v>77</v>
      </c>
    </row>
    <row r="32" spans="5:5" hidden="1" x14ac:dyDescent="0.25">
      <c r="E32" s="25" t="s">
        <v>78</v>
      </c>
    </row>
    <row r="33" spans="5:5" hidden="1" x14ac:dyDescent="0.25">
      <c r="E33" s="25" t="s">
        <v>79</v>
      </c>
    </row>
    <row r="34" spans="5:5" hidden="1" x14ac:dyDescent="0.25">
      <c r="E34" s="25" t="s">
        <v>80</v>
      </c>
    </row>
    <row r="35" spans="5:5" hidden="1" x14ac:dyDescent="0.25">
      <c r="E35" s="25" t="s">
        <v>81</v>
      </c>
    </row>
    <row r="36" spans="5:5" hidden="1" x14ac:dyDescent="0.25">
      <c r="E36" s="25" t="s">
        <v>82</v>
      </c>
    </row>
    <row r="37" spans="5:5" hidden="1" x14ac:dyDescent="0.25">
      <c r="E37" s="25" t="s">
        <v>83</v>
      </c>
    </row>
    <row r="38" spans="5:5" hidden="1" x14ac:dyDescent="0.25">
      <c r="E38" s="25" t="s">
        <v>84</v>
      </c>
    </row>
    <row r="39" spans="5:5" hidden="1" x14ac:dyDescent="0.25">
      <c r="E39" s="25" t="s">
        <v>85</v>
      </c>
    </row>
    <row r="40" spans="5:5" hidden="1" x14ac:dyDescent="0.25">
      <c r="E40" s="25" t="s">
        <v>86</v>
      </c>
    </row>
    <row r="41" spans="5:5" hidden="1" x14ac:dyDescent="0.25">
      <c r="E41" s="25" t="s">
        <v>87</v>
      </c>
    </row>
    <row r="42" spans="5:5" hidden="1" x14ac:dyDescent="0.25">
      <c r="E42" s="25" t="s">
        <v>88</v>
      </c>
    </row>
    <row r="43" spans="5:5" hidden="1" x14ac:dyDescent="0.25">
      <c r="E43" s="25" t="s">
        <v>130</v>
      </c>
    </row>
    <row r="44" spans="5:5" hidden="1" x14ac:dyDescent="0.25">
      <c r="E44" s="25" t="s">
        <v>131</v>
      </c>
    </row>
    <row r="45" spans="5:5" hidden="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61108-592B-4C43-958C-F5E0413A9905}">
  <sheetPr>
    <pageSetUpPr fitToPage="1"/>
  </sheetPr>
  <dimension ref="A1:N45"/>
  <sheetViews>
    <sheetView view="pageBreakPreview" topLeftCell="A18" zoomScaleNormal="100" zoomScaleSheetLayoutView="100" workbookViewId="0">
      <selection activeCell="B18" sqref="B18"/>
    </sheetView>
  </sheetViews>
  <sheetFormatPr defaultColWidth="0" defaultRowHeight="15" zero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3</v>
      </c>
    </row>
    <row r="2" spans="1:14" ht="15.75" x14ac:dyDescent="0.25">
      <c r="A2" s="52" t="str">
        <f>"Railway Order - Works Layout Plan No. " &amp; E1</f>
        <v>Railway Order - Works Layout Plan No. 3</v>
      </c>
      <c r="B2" s="52"/>
      <c r="C2" s="52"/>
      <c r="D2" s="1"/>
      <c r="E2" s="1"/>
      <c r="F2" s="1"/>
      <c r="G2" s="1"/>
      <c r="H2" s="1"/>
      <c r="I2" s="1"/>
      <c r="J2" s="1"/>
      <c r="K2" s="1"/>
      <c r="L2" s="1"/>
      <c r="M2" s="1"/>
      <c r="N2" s="1"/>
    </row>
    <row r="3" spans="1:14" ht="15.75" x14ac:dyDescent="0.25">
      <c r="A3" s="52" t="str">
        <f>INDEX(Sheets[Name],MATCH(E1,Sheets[Sheet No.],0))</f>
        <v>Howth Junction and Donaghmede Station and Surrounds</v>
      </c>
      <c r="B3" s="52"/>
      <c r="C3" s="52"/>
    </row>
    <row r="4" spans="1:14" ht="7.5" customHeight="1" x14ac:dyDescent="0.25">
      <c r="A4" s="5"/>
      <c r="B4" s="5"/>
      <c r="C4" s="5"/>
    </row>
    <row r="5" spans="1:14" ht="21" customHeight="1" thickBot="1" x14ac:dyDescent="0.3">
      <c r="A5" s="7" t="s">
        <v>24</v>
      </c>
      <c r="B5" s="7" t="s">
        <v>25</v>
      </c>
      <c r="C5" s="7" t="s">
        <v>26</v>
      </c>
    </row>
    <row r="6" spans="1:14" ht="51.75" thickTop="1" x14ac:dyDescent="0.25">
      <c r="A6" s="10" t="str">
        <f>$E$1 &amp; "." &amp;E6</f>
        <v>3.01</v>
      </c>
      <c r="B6" s="13" t="s">
        <v>50</v>
      </c>
      <c r="C6" s="8" t="str">
        <f>"Works Layout Plan No. " &amp; $E$1</f>
        <v>Works Layout Plan No. 3</v>
      </c>
      <c r="E6" s="25" t="s">
        <v>27</v>
      </c>
    </row>
    <row r="7" spans="1:14" ht="25.5" x14ac:dyDescent="0.25">
      <c r="A7" s="9" t="str">
        <f>$E$1 &amp; "." &amp;E7</f>
        <v>3.02</v>
      </c>
      <c r="B7" s="31" t="s">
        <v>144</v>
      </c>
      <c r="C7" s="11" t="str">
        <f t="shared" ref="C7:C23" si="0">"Works Layout Plan No. " &amp; $E$1</f>
        <v>Works Layout Plan No. 3</v>
      </c>
      <c r="E7" s="25" t="s">
        <v>28</v>
      </c>
    </row>
    <row r="8" spans="1:14" ht="51" x14ac:dyDescent="0.25">
      <c r="A8" s="9" t="str">
        <f>$E$1 &amp; "." &amp;E8</f>
        <v>3.03</v>
      </c>
      <c r="B8" s="15" t="s">
        <v>141</v>
      </c>
      <c r="C8" s="11" t="str">
        <f t="shared" si="0"/>
        <v>Works Layout Plan No. 3</v>
      </c>
      <c r="E8" s="25" t="s">
        <v>30</v>
      </c>
    </row>
    <row r="9" spans="1:14" ht="25.5" x14ac:dyDescent="0.25">
      <c r="A9" s="9" t="str">
        <f t="shared" ref="A9:A23" si="1">$E$1 &amp; "." &amp;E9</f>
        <v>3.04</v>
      </c>
      <c r="B9" s="18" t="s">
        <v>133</v>
      </c>
      <c r="C9" s="46" t="str">
        <f>"Works Layout Plan No. " &amp; $E$1</f>
        <v>Works Layout Plan No. 3</v>
      </c>
      <c r="E9" s="25" t="s">
        <v>32</v>
      </c>
    </row>
    <row r="10" spans="1:14" ht="51" x14ac:dyDescent="0.25">
      <c r="A10" s="9" t="str">
        <f t="shared" si="1"/>
        <v>3.05</v>
      </c>
      <c r="B10" s="15" t="s">
        <v>51</v>
      </c>
      <c r="C10" s="11" t="str">
        <f t="shared" si="0"/>
        <v>Works Layout Plan No. 3</v>
      </c>
      <c r="E10" s="25" t="s">
        <v>34</v>
      </c>
    </row>
    <row r="11" spans="1:14" ht="38.25" x14ac:dyDescent="0.25">
      <c r="A11" s="9" t="str">
        <f t="shared" si="1"/>
        <v>3.06</v>
      </c>
      <c r="B11" s="15" t="s">
        <v>52</v>
      </c>
      <c r="C11" s="11" t="str">
        <f t="shared" si="0"/>
        <v>Works Layout Plan No. 3</v>
      </c>
      <c r="E11" s="25" t="s">
        <v>35</v>
      </c>
    </row>
    <row r="12" spans="1:14" ht="25.5" x14ac:dyDescent="0.25">
      <c r="A12" s="9" t="str">
        <f t="shared" si="1"/>
        <v>3.07</v>
      </c>
      <c r="B12" s="15" t="s">
        <v>148</v>
      </c>
      <c r="C12" s="11" t="str">
        <f t="shared" si="0"/>
        <v>Works Layout Plan No. 3</v>
      </c>
      <c r="E12" s="25" t="s">
        <v>36</v>
      </c>
    </row>
    <row r="13" spans="1:14" ht="51" x14ac:dyDescent="0.25">
      <c r="A13" s="9" t="str">
        <f t="shared" si="1"/>
        <v>3.08</v>
      </c>
      <c r="B13" s="15" t="s">
        <v>141</v>
      </c>
      <c r="C13" s="11" t="str">
        <f t="shared" si="0"/>
        <v>Works Layout Plan No. 3</v>
      </c>
      <c r="E13" s="25" t="s">
        <v>37</v>
      </c>
    </row>
    <row r="14" spans="1:14" ht="25.5" x14ac:dyDescent="0.25">
      <c r="A14" s="9" t="str">
        <f t="shared" si="1"/>
        <v>3.09</v>
      </c>
      <c r="B14" s="19" t="s">
        <v>53</v>
      </c>
      <c r="C14" s="11" t="str">
        <f t="shared" si="0"/>
        <v>Works Layout Plan No. 3</v>
      </c>
      <c r="E14" s="25" t="s">
        <v>38</v>
      </c>
    </row>
    <row r="15" spans="1:14" ht="51" x14ac:dyDescent="0.25">
      <c r="A15" s="9" t="str">
        <f t="shared" si="1"/>
        <v>3.10</v>
      </c>
      <c r="B15" s="15" t="s">
        <v>142</v>
      </c>
      <c r="C15" s="11" t="str">
        <f t="shared" si="0"/>
        <v>Works Layout Plan No. 3</v>
      </c>
      <c r="E15" s="25" t="s">
        <v>39</v>
      </c>
    </row>
    <row r="16" spans="1:14" ht="38.25" x14ac:dyDescent="0.25">
      <c r="A16" s="9" t="str">
        <f t="shared" si="1"/>
        <v>3.11</v>
      </c>
      <c r="B16" s="15" t="s">
        <v>152</v>
      </c>
      <c r="C16" s="11" t="str">
        <f t="shared" si="0"/>
        <v>Works Layout Plan No. 3</v>
      </c>
      <c r="E16" s="25" t="s">
        <v>54</v>
      </c>
    </row>
    <row r="17" spans="1:5" ht="25.5" x14ac:dyDescent="0.25">
      <c r="A17" s="9" t="str">
        <f t="shared" si="1"/>
        <v>3.12</v>
      </c>
      <c r="B17" s="31" t="s">
        <v>146</v>
      </c>
      <c r="C17" s="11" t="str">
        <f t="shared" si="0"/>
        <v>Works Layout Plan No. 3</v>
      </c>
      <c r="E17" s="25" t="s">
        <v>40</v>
      </c>
    </row>
    <row r="18" spans="1:5" ht="25.5" x14ac:dyDescent="0.25">
      <c r="A18" s="9" t="str">
        <f t="shared" si="1"/>
        <v>3.13</v>
      </c>
      <c r="B18" s="31" t="s">
        <v>149</v>
      </c>
      <c r="C18" s="11" t="str">
        <f t="shared" si="0"/>
        <v>Works Layout Plan No. 3</v>
      </c>
      <c r="E18" s="25" t="s">
        <v>41</v>
      </c>
    </row>
    <row r="19" spans="1:5" ht="38.25" x14ac:dyDescent="0.25">
      <c r="A19" s="9" t="str">
        <f t="shared" si="1"/>
        <v>3.14</v>
      </c>
      <c r="B19" s="35" t="s">
        <v>151</v>
      </c>
      <c r="C19" s="11" t="str">
        <f t="shared" si="0"/>
        <v>Works Layout Plan No. 3</v>
      </c>
      <c r="E19" s="25" t="s">
        <v>42</v>
      </c>
    </row>
    <row r="20" spans="1:5" ht="25.5" x14ac:dyDescent="0.25">
      <c r="A20" s="9" t="str">
        <f t="shared" si="1"/>
        <v>3.15</v>
      </c>
      <c r="B20" s="15" t="s">
        <v>145</v>
      </c>
      <c r="C20" s="11" t="str">
        <f t="shared" si="0"/>
        <v>Works Layout Plan No. 3</v>
      </c>
      <c r="E20" s="25" t="s">
        <v>43</v>
      </c>
    </row>
    <row r="21" spans="1:5" ht="25.5" x14ac:dyDescent="0.25">
      <c r="A21" s="9" t="str">
        <f t="shared" si="1"/>
        <v>3.16</v>
      </c>
      <c r="B21" s="18" t="s">
        <v>133</v>
      </c>
      <c r="C21" s="46" t="str">
        <f>"Works Layout Plan No. " &amp; $E$1</f>
        <v>Works Layout Plan No. 3</v>
      </c>
      <c r="E21" s="25" t="s">
        <v>44</v>
      </c>
    </row>
    <row r="22" spans="1:5" ht="25.5" x14ac:dyDescent="0.25">
      <c r="A22" s="9" t="str">
        <f t="shared" si="1"/>
        <v>3.17</v>
      </c>
      <c r="B22" s="31" t="s">
        <v>150</v>
      </c>
      <c r="C22" s="11" t="str">
        <f t="shared" si="0"/>
        <v>Works Layout Plan No. 3</v>
      </c>
      <c r="E22" s="25" t="s">
        <v>45</v>
      </c>
    </row>
    <row r="23" spans="1:5" ht="63.75" x14ac:dyDescent="0.25">
      <c r="A23" s="9" t="str">
        <f t="shared" si="1"/>
        <v>3.18</v>
      </c>
      <c r="B23" s="32" t="s">
        <v>143</v>
      </c>
      <c r="C23" s="11" t="str">
        <f t="shared" si="0"/>
        <v>Works Layout Plan No. 3</v>
      </c>
      <c r="E23" s="25" t="s">
        <v>46</v>
      </c>
    </row>
    <row r="24" spans="1:5" ht="15.75" thickBot="1" x14ac:dyDescent="0.3">
      <c r="A24" s="6"/>
      <c r="B24" s="17"/>
      <c r="C24" s="12"/>
      <c r="E24" s="25" t="s">
        <v>47</v>
      </c>
    </row>
    <row r="25" spans="1:5" ht="15.75" thickTop="1" x14ac:dyDescent="0.25">
      <c r="A25" s="33"/>
      <c r="B25" s="34"/>
      <c r="C25" s="33"/>
      <c r="E25" s="25" t="s">
        <v>48</v>
      </c>
    </row>
    <row r="26" spans="1:5" hidden="1" x14ac:dyDescent="0.25">
      <c r="A26" s="24"/>
      <c r="B26" s="14"/>
      <c r="C26" s="24"/>
      <c r="E26" s="25" t="s">
        <v>49</v>
      </c>
    </row>
    <row r="27" spans="1:5" hidden="1" x14ac:dyDescent="0.25">
      <c r="A27" s="24"/>
      <c r="B27" s="14"/>
      <c r="C27" s="24"/>
      <c r="E27" s="25" t="s">
        <v>72</v>
      </c>
    </row>
    <row r="28" spans="1:5" hidden="1" x14ac:dyDescent="0.25">
      <c r="A28" s="24"/>
      <c r="B28" s="14"/>
      <c r="C28" s="24"/>
      <c r="E28" s="25" t="s">
        <v>73</v>
      </c>
    </row>
    <row r="29" spans="1:5" hidden="1" x14ac:dyDescent="0.25">
      <c r="A29" s="24"/>
      <c r="B29" s="14"/>
      <c r="C29" s="24"/>
      <c r="E29" s="25" t="s">
        <v>74</v>
      </c>
    </row>
    <row r="30" spans="1:5" hidden="1" x14ac:dyDescent="0.25">
      <c r="A30" s="24"/>
      <c r="B30" s="14"/>
      <c r="C30" s="24"/>
      <c r="E30" s="25" t="s">
        <v>75</v>
      </c>
    </row>
    <row r="31" spans="1:5" hidden="1" x14ac:dyDescent="0.25">
      <c r="A31" s="24"/>
      <c r="B31" s="19"/>
      <c r="C31" s="24"/>
      <c r="E31" s="25" t="s">
        <v>77</v>
      </c>
    </row>
    <row r="32" spans="1:5" hidden="1" x14ac:dyDescent="0.25">
      <c r="A32" s="24"/>
      <c r="B32" s="14"/>
      <c r="C32" s="24"/>
      <c r="E32" s="25" t="s">
        <v>78</v>
      </c>
    </row>
    <row r="33" spans="1:5" hidden="1" x14ac:dyDescent="0.25">
      <c r="A33" s="24"/>
      <c r="B33" s="14"/>
      <c r="C33" s="24"/>
      <c r="E33" s="25" t="s">
        <v>79</v>
      </c>
    </row>
    <row r="34" spans="1:5" hidden="1" x14ac:dyDescent="0.25">
      <c r="A34" s="24"/>
      <c r="B34" s="14"/>
      <c r="C34" s="24"/>
      <c r="E34" s="25" t="s">
        <v>80</v>
      </c>
    </row>
    <row r="35" spans="1:5" hidden="1" x14ac:dyDescent="0.25">
      <c r="A35" s="24"/>
      <c r="B35" s="14"/>
      <c r="C35" s="24"/>
      <c r="E35" s="25" t="s">
        <v>81</v>
      </c>
    </row>
    <row r="36" spans="1:5" hidden="1" x14ac:dyDescent="0.25">
      <c r="A36" s="24"/>
      <c r="B36" s="14"/>
      <c r="C36" s="24"/>
      <c r="E36" s="25" t="s">
        <v>82</v>
      </c>
    </row>
    <row r="37" spans="1:5" hidden="1" x14ac:dyDescent="0.25">
      <c r="A37" s="24"/>
      <c r="B37" s="14"/>
      <c r="C37" s="24"/>
      <c r="E37" s="25" t="s">
        <v>83</v>
      </c>
    </row>
    <row r="38" spans="1:5" hidden="1" x14ac:dyDescent="0.25">
      <c r="A38" s="4"/>
      <c r="B38" s="4"/>
      <c r="C38" s="4"/>
      <c r="E38" s="25" t="s">
        <v>84</v>
      </c>
    </row>
    <row r="39" spans="1:5" hidden="1" x14ac:dyDescent="0.25">
      <c r="A39" s="3"/>
      <c r="B39" s="3"/>
      <c r="C39" s="3"/>
      <c r="E39" s="25" t="s">
        <v>85</v>
      </c>
    </row>
    <row r="40" spans="1:5" hidden="1" x14ac:dyDescent="0.25">
      <c r="A40" s="3"/>
      <c r="B40" s="3"/>
      <c r="C40" s="3"/>
      <c r="E40" s="25" t="s">
        <v>86</v>
      </c>
    </row>
    <row r="41" spans="1:5" hidden="1" x14ac:dyDescent="0.25">
      <c r="A41" s="3"/>
      <c r="B41" s="3"/>
      <c r="C41" s="3"/>
      <c r="E41" s="25" t="s">
        <v>87</v>
      </c>
    </row>
    <row r="42" spans="1:5" hidden="1" x14ac:dyDescent="0.25">
      <c r="A42" s="3"/>
      <c r="B42" s="3"/>
      <c r="C42" s="3"/>
      <c r="E42" s="25" t="s">
        <v>88</v>
      </c>
    </row>
    <row r="43" spans="1:5" hidden="1" x14ac:dyDescent="0.25">
      <c r="E43" s="25" t="s">
        <v>130</v>
      </c>
    </row>
    <row r="44" spans="1:5" hidden="1" x14ac:dyDescent="0.25">
      <c r="E44" s="25" t="s">
        <v>131</v>
      </c>
    </row>
    <row r="45" spans="1:5" hidden="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5F04-E068-4D41-83A8-9B10D92BE47D}">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4</v>
      </c>
    </row>
    <row r="2" spans="1:14" ht="15.75" x14ac:dyDescent="0.25">
      <c r="A2" s="52" t="str">
        <f>"Railway Order - Works Layout Plan No. " &amp; E1</f>
        <v>Railway Order - Works Layout Plan No. 4</v>
      </c>
      <c r="B2" s="52"/>
      <c r="C2" s="52"/>
      <c r="D2" s="1"/>
      <c r="E2" s="1"/>
      <c r="F2" s="1"/>
      <c r="G2" s="1"/>
      <c r="H2" s="1"/>
      <c r="I2" s="1"/>
      <c r="J2" s="1"/>
      <c r="K2" s="1"/>
      <c r="L2" s="1"/>
      <c r="M2" s="1"/>
      <c r="N2" s="1"/>
    </row>
    <row r="3" spans="1:14" ht="15.75" x14ac:dyDescent="0.25">
      <c r="A3" s="52" t="str">
        <f>INDEX(Sheets[Name],MATCH(E1,Sheets[Sheet No.],0))</f>
        <v>Bayside Station to Sutton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4.01</v>
      </c>
      <c r="B6" s="13" t="s">
        <v>55</v>
      </c>
      <c r="C6" s="8" t="str">
        <f>"Works Layout Plan No. " &amp; $E$1</f>
        <v>Works Layout Plan No. 4</v>
      </c>
      <c r="E6" s="25" t="s">
        <v>27</v>
      </c>
    </row>
    <row r="7" spans="1:14" ht="25.5" x14ac:dyDescent="0.25">
      <c r="A7" s="9" t="str">
        <f>$E$1 &amp; "." &amp;E7</f>
        <v>4.02</v>
      </c>
      <c r="B7" s="19" t="s">
        <v>133</v>
      </c>
      <c r="C7" s="11" t="str">
        <f>"Works Layout Plan No. " &amp; $E$1</f>
        <v>Works Layout Plan No. 4</v>
      </c>
      <c r="E7" s="25" t="s">
        <v>28</v>
      </c>
    </row>
    <row r="8" spans="1:14" ht="25.5" x14ac:dyDescent="0.25">
      <c r="A8" s="9" t="str">
        <f>$E$1 &amp; "." &amp;E8</f>
        <v>4.03</v>
      </c>
      <c r="B8" s="15" t="s">
        <v>133</v>
      </c>
      <c r="C8" s="11" t="str">
        <f>"Works Layout Plan No. " &amp; $E$1</f>
        <v>Works Layout Plan No. 4</v>
      </c>
      <c r="E8" s="25" t="s">
        <v>30</v>
      </c>
    </row>
    <row r="9" spans="1:14" ht="15.75" thickBot="1" x14ac:dyDescent="0.3">
      <c r="A9" s="6"/>
      <c r="B9" s="12"/>
      <c r="C9" s="12"/>
      <c r="E9" s="25" t="s">
        <v>32</v>
      </c>
    </row>
    <row r="10" spans="1:14" ht="15.75" thickTop="1" x14ac:dyDescent="0.25">
      <c r="A10" s="4"/>
      <c r="B10" s="4"/>
      <c r="C10" s="4"/>
      <c r="E10" s="25" t="s">
        <v>34</v>
      </c>
    </row>
    <row r="11" spans="1:14" ht="7.5" customHeight="1" x14ac:dyDescent="0.25">
      <c r="A11" s="4"/>
      <c r="B11" s="4"/>
      <c r="C11" s="4"/>
      <c r="E11" s="25" t="s">
        <v>35</v>
      </c>
    </row>
    <row r="12" spans="1:14" ht="7.5" customHeight="1" x14ac:dyDescent="0.25">
      <c r="A12" s="3"/>
      <c r="B12" s="3"/>
      <c r="C12" s="3"/>
      <c r="E12" s="25" t="s">
        <v>36</v>
      </c>
    </row>
    <row r="13" spans="1:14" ht="7.5" customHeight="1" x14ac:dyDescent="0.25">
      <c r="A13" s="3"/>
      <c r="B13" s="3"/>
      <c r="C13" s="3"/>
      <c r="E13" s="25" t="s">
        <v>37</v>
      </c>
    </row>
    <row r="14" spans="1:14" ht="7.5" customHeight="1" x14ac:dyDescent="0.25">
      <c r="A14" s="3"/>
      <c r="B14" s="3"/>
      <c r="C14" s="3"/>
      <c r="E14" s="25" t="s">
        <v>38</v>
      </c>
    </row>
    <row r="15" spans="1:14" ht="7.5" customHeight="1" x14ac:dyDescent="0.25">
      <c r="A15" s="3"/>
      <c r="B15" s="3"/>
      <c r="C15" s="3"/>
      <c r="E15" s="25" t="s">
        <v>39</v>
      </c>
    </row>
    <row r="16" spans="1:14" ht="7.5" customHeight="1" x14ac:dyDescent="0.25">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DA151-DA5F-4000-873E-3E95B9C4E77E}">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5</v>
      </c>
    </row>
    <row r="2" spans="1:14" ht="15.75" x14ac:dyDescent="0.25">
      <c r="A2" s="52" t="str">
        <f>"Railway Order - Works Layout Plan No. " &amp; E1</f>
        <v>Railway Order - Works Layout Plan No. 5</v>
      </c>
      <c r="B2" s="52"/>
      <c r="C2" s="52"/>
      <c r="D2" s="1"/>
      <c r="E2" s="1"/>
      <c r="F2" s="1"/>
      <c r="G2" s="1"/>
      <c r="H2" s="1"/>
      <c r="I2" s="1"/>
      <c r="J2" s="1"/>
      <c r="K2" s="1"/>
      <c r="L2" s="1"/>
      <c r="M2" s="1"/>
      <c r="N2" s="1"/>
    </row>
    <row r="3" spans="1:14" ht="15.75" x14ac:dyDescent="0.25">
      <c r="A3" s="52" t="str">
        <f>INDEX(Sheets[Name],MATCH(E1,Sheets[Sheet No.],0))</f>
        <v>Burrow Road to Howth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5.01</v>
      </c>
      <c r="B6" s="20" t="s">
        <v>133</v>
      </c>
      <c r="C6" s="8" t="str">
        <f>"Works Layout Plan No. " &amp; $E$1</f>
        <v>Works Layout Plan No. 5</v>
      </c>
      <c r="E6" s="25" t="s">
        <v>27</v>
      </c>
    </row>
    <row r="7" spans="1:14" ht="25.5" x14ac:dyDescent="0.25">
      <c r="A7" s="9" t="str">
        <f>$E$1 &amp; "." &amp;E7</f>
        <v>5.02</v>
      </c>
      <c r="B7" s="14" t="s">
        <v>133</v>
      </c>
      <c r="C7" s="11" t="str">
        <f>"Works Layout Plan No. " &amp; $E$1</f>
        <v>Works Layout Plan No. 5</v>
      </c>
      <c r="E7" s="25" t="s">
        <v>28</v>
      </c>
    </row>
    <row r="8" spans="1:14" ht="25.5" x14ac:dyDescent="0.25">
      <c r="A8" s="9" t="str">
        <f t="shared" ref="A8" si="0">$E$1 &amp; "." &amp;E8</f>
        <v>5.03</v>
      </c>
      <c r="B8" s="15" t="s">
        <v>153</v>
      </c>
      <c r="C8" s="11" t="str">
        <f t="shared" ref="C8" si="1">"Works Layout Plan No. " &amp; $E$1</f>
        <v>Works Layout Plan No. 5</v>
      </c>
      <c r="E8" s="25" t="s">
        <v>30</v>
      </c>
    </row>
    <row r="9" spans="1:14" ht="15.75" thickBot="1" x14ac:dyDescent="0.3">
      <c r="A9" s="6"/>
      <c r="B9" s="12"/>
      <c r="C9" s="12"/>
      <c r="E9" s="25" t="s">
        <v>32</v>
      </c>
    </row>
    <row r="10" spans="1:14" ht="15.75" thickTop="1" x14ac:dyDescent="0.25">
      <c r="A10" s="4"/>
      <c r="B10" s="4"/>
      <c r="C10" s="4"/>
      <c r="E10" s="25" t="s">
        <v>34</v>
      </c>
    </row>
    <row r="11" spans="1:14" ht="7.5" customHeight="1" x14ac:dyDescent="0.25">
      <c r="A11" s="4"/>
      <c r="B11" s="4"/>
      <c r="C11" s="4"/>
      <c r="E11" s="25" t="s">
        <v>35</v>
      </c>
    </row>
    <row r="12" spans="1:14" ht="7.5" customHeight="1" x14ac:dyDescent="0.25">
      <c r="A12" s="3"/>
      <c r="B12" s="3"/>
      <c r="C12" s="3"/>
      <c r="E12" s="25" t="s">
        <v>36</v>
      </c>
    </row>
    <row r="13" spans="1:14" ht="7.5" customHeight="1" x14ac:dyDescent="0.25">
      <c r="A13" s="3"/>
      <c r="B13" s="3"/>
      <c r="C13" s="3"/>
      <c r="E13" s="25" t="s">
        <v>37</v>
      </c>
    </row>
    <row r="14" spans="1:14" ht="7.5" customHeight="1" x14ac:dyDescent="0.25">
      <c r="A14" s="3"/>
      <c r="B14" s="3"/>
      <c r="C14" s="3"/>
      <c r="E14" s="25" t="s">
        <v>38</v>
      </c>
    </row>
    <row r="15" spans="1:14" ht="7.5" customHeight="1" x14ac:dyDescent="0.25">
      <c r="A15" s="3"/>
      <c r="B15" s="3"/>
      <c r="C15" s="3"/>
      <c r="E15" s="25" t="s">
        <v>39</v>
      </c>
    </row>
    <row r="16" spans="1:14" ht="7.5" customHeight="1" x14ac:dyDescent="0.25">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AA46-8EF4-4317-BCCD-362E27C58DD6}">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6</v>
      </c>
    </row>
    <row r="2" spans="1:14" ht="15.75" x14ac:dyDescent="0.25">
      <c r="A2" s="52" t="str">
        <f>"Railway Order - Works Layout Plan No. " &amp; E1</f>
        <v>Railway Order - Works Layout Plan No. 6</v>
      </c>
      <c r="B2" s="52"/>
      <c r="C2" s="52"/>
      <c r="D2" s="1"/>
      <c r="E2" s="1"/>
      <c r="F2" s="1"/>
      <c r="G2" s="1"/>
      <c r="H2" s="1"/>
      <c r="I2" s="1"/>
      <c r="J2" s="1"/>
      <c r="K2" s="1"/>
      <c r="L2" s="1"/>
      <c r="M2" s="1"/>
      <c r="N2" s="1"/>
    </row>
    <row r="3" spans="1:14" ht="15.75" x14ac:dyDescent="0.25">
      <c r="A3" s="52" t="str">
        <f>INDEX(Sheets[Name],MATCH(E1,Sheets[Sheet No.],0))</f>
        <v>South of Clongriffin Station and Surrounds</v>
      </c>
      <c r="B3" s="52"/>
      <c r="C3" s="52"/>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6.01</v>
      </c>
      <c r="B6" s="13" t="s">
        <v>133</v>
      </c>
      <c r="C6" s="8" t="str">
        <f>"Works Layout Plan No. " &amp; $E$1</f>
        <v>Works Layout Plan No. 6</v>
      </c>
      <c r="E6" s="25" t="s">
        <v>27</v>
      </c>
    </row>
    <row r="7" spans="1:14" ht="38.25" x14ac:dyDescent="0.25">
      <c r="A7" s="9" t="str">
        <f>$E$1 &amp; "." &amp;E7</f>
        <v>6.02</v>
      </c>
      <c r="B7" s="15" t="s">
        <v>154</v>
      </c>
      <c r="C7" s="11" t="str">
        <f>"Works Layout Plan No. " &amp; $E$1</f>
        <v>Works Layout Plan No. 6</v>
      </c>
      <c r="E7" s="25" t="s">
        <v>28</v>
      </c>
    </row>
    <row r="8" spans="1:14" ht="25.5" x14ac:dyDescent="0.25">
      <c r="A8" s="9" t="str">
        <f>$E$1 &amp; "." &amp;E8</f>
        <v>6.03</v>
      </c>
      <c r="B8" s="15" t="s">
        <v>155</v>
      </c>
      <c r="C8" s="11" t="str">
        <f t="shared" ref="C8:C12" si="0">"Works Layout Plan No. " &amp; $E$1</f>
        <v>Works Layout Plan No. 6</v>
      </c>
      <c r="E8" s="25" t="s">
        <v>30</v>
      </c>
    </row>
    <row r="9" spans="1:14" ht="25.5" x14ac:dyDescent="0.25">
      <c r="A9" s="9" t="str">
        <f t="shared" ref="A9:A12" si="1">$E$1 &amp; "." &amp;E9</f>
        <v>6.04</v>
      </c>
      <c r="B9" s="26" t="s">
        <v>364</v>
      </c>
      <c r="C9" s="11" t="str">
        <f t="shared" si="0"/>
        <v>Works Layout Plan No. 6</v>
      </c>
      <c r="E9" s="25" t="s">
        <v>32</v>
      </c>
    </row>
    <row r="10" spans="1:14" ht="25.5" x14ac:dyDescent="0.25">
      <c r="A10" s="9" t="str">
        <f t="shared" si="1"/>
        <v>6.05</v>
      </c>
      <c r="B10" s="15" t="s">
        <v>56</v>
      </c>
      <c r="C10" s="11" t="str">
        <f t="shared" si="0"/>
        <v>Works Layout Plan No. 6</v>
      </c>
      <c r="E10" s="25" t="s">
        <v>34</v>
      </c>
    </row>
    <row r="11" spans="1:14" ht="76.5" x14ac:dyDescent="0.25">
      <c r="A11" s="9" t="str">
        <f t="shared" si="1"/>
        <v>6.06</v>
      </c>
      <c r="B11" s="32" t="s">
        <v>166</v>
      </c>
      <c r="C11" s="11" t="str">
        <f t="shared" si="0"/>
        <v>Works Layout Plan No. 6</v>
      </c>
      <c r="E11" s="25" t="s">
        <v>35</v>
      </c>
    </row>
    <row r="12" spans="1:14" ht="25.5" x14ac:dyDescent="0.25">
      <c r="A12" s="9" t="str">
        <f t="shared" si="1"/>
        <v>6.07</v>
      </c>
      <c r="B12" s="32" t="s">
        <v>156</v>
      </c>
      <c r="C12" s="11" t="str">
        <f t="shared" si="0"/>
        <v>Works Layout Plan No. 6</v>
      </c>
      <c r="E12" s="25" t="s">
        <v>36</v>
      </c>
    </row>
    <row r="13" spans="1:14" ht="15.75" thickBot="1" x14ac:dyDescent="0.3">
      <c r="A13" s="36"/>
      <c r="B13" s="37"/>
      <c r="C13" s="12"/>
      <c r="E13" s="25" t="s">
        <v>37</v>
      </c>
    </row>
    <row r="14" spans="1:14" ht="15.75" thickTop="1" x14ac:dyDescent="0.25">
      <c r="A14" s="40"/>
      <c r="B14" s="40"/>
      <c r="C14" s="40"/>
      <c r="E14" s="25" t="s">
        <v>38</v>
      </c>
    </row>
    <row r="15" spans="1:14" ht="7.5" customHeight="1" x14ac:dyDescent="0.25">
      <c r="A15" s="3"/>
      <c r="B15" s="14"/>
      <c r="C15" s="3"/>
      <c r="E15" s="25" t="s">
        <v>39</v>
      </c>
    </row>
    <row r="16" spans="1:14" ht="7.5" customHeight="1" x14ac:dyDescent="0.25">
      <c r="A16" s="3"/>
      <c r="B16" s="14"/>
      <c r="C16" s="3"/>
      <c r="E16" s="25" t="s">
        <v>54</v>
      </c>
    </row>
    <row r="17" spans="1:5" ht="7.5" customHeight="1" x14ac:dyDescent="0.25">
      <c r="A17" s="3"/>
      <c r="B17" s="3"/>
      <c r="C17" s="3"/>
      <c r="E17" s="25" t="s">
        <v>40</v>
      </c>
    </row>
    <row r="18" spans="1:5" ht="7.5" customHeight="1" x14ac:dyDescent="0.25">
      <c r="A18" s="3"/>
      <c r="B18" s="3"/>
      <c r="C18" s="3"/>
      <c r="E18" s="25" t="s">
        <v>41</v>
      </c>
    </row>
    <row r="19" spans="1:5" ht="7.5" customHeight="1" x14ac:dyDescent="0.25">
      <c r="E19" s="25" t="s">
        <v>42</v>
      </c>
    </row>
    <row r="20" spans="1:5" ht="7.5" customHeight="1" x14ac:dyDescent="0.25">
      <c r="E20" s="25" t="s">
        <v>43</v>
      </c>
    </row>
    <row r="21" spans="1:5" ht="7.5" customHeight="1" x14ac:dyDescent="0.25">
      <c r="E21" s="25" t="s">
        <v>44</v>
      </c>
    </row>
    <row r="22" spans="1:5" ht="7.5" customHeight="1" x14ac:dyDescent="0.25">
      <c r="E22" s="25" t="s">
        <v>45</v>
      </c>
    </row>
    <row r="23" spans="1:5" ht="7.5" customHeight="1" x14ac:dyDescent="0.25">
      <c r="E23" s="25" t="s">
        <v>46</v>
      </c>
    </row>
    <row r="24" spans="1:5" ht="7.5" customHeight="1" x14ac:dyDescent="0.25">
      <c r="E24" s="25" t="s">
        <v>47</v>
      </c>
    </row>
    <row r="25" spans="1:5" ht="7.5" customHeight="1" x14ac:dyDescent="0.25">
      <c r="E25" s="25" t="s">
        <v>48</v>
      </c>
    </row>
    <row r="26" spans="1:5" ht="7.5" customHeight="1" x14ac:dyDescent="0.25">
      <c r="E26" s="25" t="s">
        <v>49</v>
      </c>
    </row>
    <row r="27" spans="1:5" ht="7.5" customHeight="1" x14ac:dyDescent="0.25">
      <c r="E27" s="25" t="s">
        <v>72</v>
      </c>
    </row>
    <row r="28" spans="1:5" ht="7.5" customHeight="1" x14ac:dyDescent="0.25">
      <c r="E28" s="25" t="s">
        <v>73</v>
      </c>
    </row>
    <row r="29" spans="1:5" ht="7.5" customHeight="1" x14ac:dyDescent="0.25">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77AEB-36FD-4C90-9CA7-C02B7E30B7D6}">
  <sheetPr>
    <pageSetUpPr fitToPage="1"/>
  </sheetPr>
  <dimension ref="A1:N45"/>
  <sheetViews>
    <sheetView view="pageBreakPreview" zoomScaleNormal="115" zoomScaleSheetLayoutView="100" workbookViewId="0">
      <selection activeCell="B18" sqref="B18"/>
    </sheetView>
  </sheetViews>
  <sheetFormatPr defaultColWidth="0" defaultRowHeight="15"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7</v>
      </c>
    </row>
    <row r="2" spans="1:14" ht="15.75" x14ac:dyDescent="0.25">
      <c r="A2" s="52" t="str">
        <f>"Railway Order - Works Layout Plan No. " &amp; E1</f>
        <v>Railway Order - Works Layout Plan No. 7</v>
      </c>
      <c r="B2" s="52"/>
      <c r="C2" s="52"/>
      <c r="D2" s="1"/>
      <c r="E2" s="1"/>
      <c r="F2" s="1"/>
      <c r="G2" s="1"/>
      <c r="H2" s="1"/>
      <c r="I2" s="1"/>
      <c r="J2" s="1"/>
      <c r="K2" s="1"/>
      <c r="L2" s="1"/>
      <c r="M2" s="1"/>
      <c r="N2" s="1"/>
    </row>
    <row r="3" spans="1:14" ht="15.75" x14ac:dyDescent="0.25">
      <c r="A3" s="52" t="str">
        <f>INDEX(Sheets[Name],MATCH(E1,Sheets[Sheet No.],0))</f>
        <v>Clongriffin Station and Surrounds</v>
      </c>
      <c r="B3" s="52"/>
      <c r="C3" s="52"/>
    </row>
    <row r="4" spans="1:14" ht="7.5" customHeight="1" x14ac:dyDescent="0.25">
      <c r="A4" s="5"/>
      <c r="B4" s="5"/>
      <c r="C4" s="5"/>
    </row>
    <row r="5" spans="1:14" ht="21" customHeight="1" thickBot="1" x14ac:dyDescent="0.3">
      <c r="A5" s="7" t="s">
        <v>24</v>
      </c>
      <c r="B5" s="7" t="s">
        <v>25</v>
      </c>
      <c r="C5" s="7" t="s">
        <v>26</v>
      </c>
    </row>
    <row r="6" spans="1:14" ht="64.5" thickTop="1" x14ac:dyDescent="0.25">
      <c r="A6" s="10" t="str">
        <f>$E$1 &amp; "." &amp;E6</f>
        <v>7.01</v>
      </c>
      <c r="B6" s="13" t="s">
        <v>165</v>
      </c>
      <c r="C6" s="8" t="str">
        <f>"Works Layout Plan No. " &amp; $E$1</f>
        <v>Works Layout Plan No. 7</v>
      </c>
      <c r="E6" s="25" t="s">
        <v>27</v>
      </c>
    </row>
    <row r="7" spans="1:14" ht="25.5" x14ac:dyDescent="0.25">
      <c r="A7" s="9" t="str">
        <f>$E$1 &amp; "." &amp;E7</f>
        <v>7.02</v>
      </c>
      <c r="B7" s="15" t="s">
        <v>161</v>
      </c>
      <c r="C7" s="11" t="str">
        <f t="shared" ref="C7:C8" si="0">"Works Layout Plan No. " &amp; $E$1</f>
        <v>Works Layout Plan No. 7</v>
      </c>
      <c r="E7" s="25" t="s">
        <v>28</v>
      </c>
    </row>
    <row r="8" spans="1:14" ht="25.5" x14ac:dyDescent="0.25">
      <c r="A8" s="9" t="str">
        <f t="shared" ref="A8:A20" si="1">$E$1 &amp; "." &amp;E8</f>
        <v>7.03</v>
      </c>
      <c r="B8" s="15" t="s">
        <v>157</v>
      </c>
      <c r="C8" s="11" t="str">
        <f t="shared" si="0"/>
        <v>Works Layout Plan No. 7</v>
      </c>
      <c r="E8" s="25" t="s">
        <v>30</v>
      </c>
    </row>
    <row r="9" spans="1:14" ht="25.5" x14ac:dyDescent="0.25">
      <c r="A9" s="9" t="str">
        <f t="shared" si="1"/>
        <v>7.04</v>
      </c>
      <c r="B9" s="15" t="s">
        <v>159</v>
      </c>
      <c r="C9" s="11" t="str">
        <f>"Works Layout Plan No. " &amp; $E$1</f>
        <v>Works Layout Plan No. 7</v>
      </c>
      <c r="E9" s="25" t="s">
        <v>32</v>
      </c>
    </row>
    <row r="10" spans="1:14" ht="25.5" x14ac:dyDescent="0.25">
      <c r="A10" s="9" t="str">
        <f t="shared" si="1"/>
        <v>7.05</v>
      </c>
      <c r="B10" s="15" t="s">
        <v>354</v>
      </c>
      <c r="C10" s="11" t="str">
        <f t="shared" ref="C10:C13" si="2">"Works Layout Plan No. " &amp; $E$1</f>
        <v>Works Layout Plan No. 7</v>
      </c>
      <c r="E10" s="25" t="s">
        <v>34</v>
      </c>
    </row>
    <row r="11" spans="1:14" ht="25.5" x14ac:dyDescent="0.25">
      <c r="A11" s="9" t="str">
        <f t="shared" si="1"/>
        <v>7.06</v>
      </c>
      <c r="B11" s="15" t="s">
        <v>160</v>
      </c>
      <c r="C11" s="11" t="str">
        <f t="shared" si="2"/>
        <v>Works Layout Plan No. 7</v>
      </c>
      <c r="E11" s="25" t="s">
        <v>35</v>
      </c>
    </row>
    <row r="12" spans="1:14" ht="25.5" x14ac:dyDescent="0.25">
      <c r="A12" s="9" t="str">
        <f t="shared" si="1"/>
        <v>7.07</v>
      </c>
      <c r="B12" s="15" t="s">
        <v>381</v>
      </c>
      <c r="C12" s="11" t="str">
        <f t="shared" si="2"/>
        <v>Works Layout Plan No. 7</v>
      </c>
      <c r="E12" s="25" t="s">
        <v>36</v>
      </c>
    </row>
    <row r="13" spans="1:14" ht="25.5" x14ac:dyDescent="0.25">
      <c r="A13" s="9" t="str">
        <f t="shared" si="1"/>
        <v>7.08</v>
      </c>
      <c r="B13" s="15" t="s">
        <v>57</v>
      </c>
      <c r="C13" s="11" t="str">
        <f t="shared" si="2"/>
        <v>Works Layout Plan No. 7</v>
      </c>
      <c r="E13" s="25" t="s">
        <v>37</v>
      </c>
    </row>
    <row r="14" spans="1:14" ht="38.25" x14ac:dyDescent="0.25">
      <c r="A14" s="9" t="str">
        <f t="shared" si="1"/>
        <v>7.09</v>
      </c>
      <c r="B14" s="15" t="s">
        <v>158</v>
      </c>
      <c r="C14" s="11" t="str">
        <f t="shared" ref="C14" si="3">"Works Layout Plan No. " &amp; $E$1</f>
        <v>Works Layout Plan No. 7</v>
      </c>
      <c r="E14" s="25" t="s">
        <v>38</v>
      </c>
    </row>
    <row r="15" spans="1:14" ht="25.5" x14ac:dyDescent="0.25">
      <c r="A15" s="9" t="str">
        <f t="shared" si="1"/>
        <v>7.10</v>
      </c>
      <c r="B15" s="32" t="s">
        <v>353</v>
      </c>
      <c r="C15" s="11" t="str">
        <f>"Works Layout Plan No. " &amp; $E$1</f>
        <v>Works Layout Plan No. 7</v>
      </c>
      <c r="E15" s="25" t="s">
        <v>39</v>
      </c>
    </row>
    <row r="16" spans="1:14" ht="25.5" x14ac:dyDescent="0.25">
      <c r="A16" s="9" t="str">
        <f t="shared" si="1"/>
        <v>7.11</v>
      </c>
      <c r="B16" s="14" t="s">
        <v>58</v>
      </c>
      <c r="C16" s="11" t="str">
        <f t="shared" ref="C16:C20" si="4">"Works Layout Plan No. " &amp; $E$1</f>
        <v>Works Layout Plan No. 7</v>
      </c>
      <c r="E16" s="25" t="s">
        <v>54</v>
      </c>
    </row>
    <row r="17" spans="1:5" ht="25.5" x14ac:dyDescent="0.25">
      <c r="A17" s="9" t="str">
        <f t="shared" si="1"/>
        <v>7.12</v>
      </c>
      <c r="B17" s="32" t="s">
        <v>162</v>
      </c>
      <c r="C17" s="11" t="str">
        <f t="shared" si="4"/>
        <v>Works Layout Plan No. 7</v>
      </c>
      <c r="E17" s="25" t="s">
        <v>40</v>
      </c>
    </row>
    <row r="18" spans="1:5" ht="25.5" x14ac:dyDescent="0.25">
      <c r="A18" s="9" t="str">
        <f t="shared" si="1"/>
        <v>7.13</v>
      </c>
      <c r="B18" s="14" t="s">
        <v>133</v>
      </c>
      <c r="C18" s="11" t="str">
        <f>"Works Layout Plan No. " &amp; $E$1</f>
        <v>Works Layout Plan No. 7</v>
      </c>
      <c r="E18" s="25" t="s">
        <v>41</v>
      </c>
    </row>
    <row r="19" spans="1:5" ht="25.5" x14ac:dyDescent="0.25">
      <c r="A19" s="9" t="str">
        <f t="shared" si="1"/>
        <v>7.14</v>
      </c>
      <c r="B19" s="26" t="s">
        <v>272</v>
      </c>
      <c r="C19" s="11" t="str">
        <f t="shared" si="4"/>
        <v>Works Layout Plan No. 7</v>
      </c>
      <c r="E19" s="25" t="s">
        <v>42</v>
      </c>
    </row>
    <row r="20" spans="1:5" ht="25.5" x14ac:dyDescent="0.25">
      <c r="A20" s="9" t="str">
        <f t="shared" si="1"/>
        <v>7.15</v>
      </c>
      <c r="B20" s="26" t="s">
        <v>273</v>
      </c>
      <c r="C20" s="11" t="str">
        <f t="shared" si="4"/>
        <v>Works Layout Plan No. 7</v>
      </c>
      <c r="E20" s="25" t="s">
        <v>43</v>
      </c>
    </row>
    <row r="21" spans="1:5" ht="15.75" thickBot="1" x14ac:dyDescent="0.3">
      <c r="A21" s="36"/>
      <c r="B21" s="12"/>
      <c r="C21" s="12"/>
      <c r="E21" s="25" t="s">
        <v>44</v>
      </c>
    </row>
    <row r="22" spans="1:5" ht="15.75" thickTop="1" x14ac:dyDescent="0.25">
      <c r="A22" s="40"/>
      <c r="B22" s="40"/>
      <c r="C22" s="40"/>
      <c r="E22" s="25" t="s">
        <v>45</v>
      </c>
    </row>
    <row r="23" spans="1:5" x14ac:dyDescent="0.25">
      <c r="A23" s="3"/>
      <c r="B23" s="14"/>
      <c r="C23" s="3"/>
      <c r="E23" s="25" t="s">
        <v>46</v>
      </c>
    </row>
    <row r="24" spans="1:5" x14ac:dyDescent="0.25">
      <c r="A24" s="3"/>
      <c r="B24" s="14"/>
      <c r="C24" s="3"/>
      <c r="E24" s="25" t="s">
        <v>47</v>
      </c>
    </row>
    <row r="25" spans="1:5" x14ac:dyDescent="0.25">
      <c r="A25" s="3"/>
      <c r="B25" s="3"/>
      <c r="C25" s="3"/>
      <c r="E25" s="25" t="s">
        <v>48</v>
      </c>
    </row>
    <row r="26" spans="1:5" x14ac:dyDescent="0.25">
      <c r="A26" s="3"/>
      <c r="B26" s="3"/>
      <c r="C26" s="3"/>
      <c r="E26" s="25" t="s">
        <v>49</v>
      </c>
    </row>
    <row r="27" spans="1:5" x14ac:dyDescent="0.25">
      <c r="A27" s="3"/>
      <c r="B27" s="3"/>
      <c r="C27" s="3"/>
      <c r="E27" s="25" t="s">
        <v>72</v>
      </c>
    </row>
    <row r="28" spans="1:5" x14ac:dyDescent="0.25">
      <c r="E28" s="25" t="s">
        <v>73</v>
      </c>
    </row>
    <row r="29" spans="1:5" x14ac:dyDescent="0.25">
      <c r="E29" s="25" t="s">
        <v>74</v>
      </c>
    </row>
    <row r="30" spans="1:5" x14ac:dyDescent="0.25">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19"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7EAF4-412D-4009-A6DD-E31C87CED9B4}">
  <sheetPr>
    <pageSetUpPr fitToPage="1"/>
  </sheetPr>
  <dimension ref="A1:N45"/>
  <sheetViews>
    <sheetView view="pageBreakPreview" zoomScaleNormal="100" zoomScaleSheetLayoutView="100" workbookViewId="0">
      <selection activeCell="B18" sqref="B18"/>
    </sheetView>
  </sheetViews>
  <sheetFormatPr defaultColWidth="0" defaultRowHeight="15"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8</v>
      </c>
    </row>
    <row r="2" spans="1:14" ht="15.75" x14ac:dyDescent="0.25">
      <c r="A2" s="52" t="str">
        <f>"Railway Order - Works Layout Plan No. " &amp; E1</f>
        <v>Railway Order - Works Layout Plan No. 8</v>
      </c>
      <c r="B2" s="52"/>
      <c r="C2" s="52"/>
      <c r="D2" s="1"/>
      <c r="E2" s="1"/>
      <c r="F2" s="1"/>
      <c r="G2" s="1"/>
      <c r="H2" s="1"/>
      <c r="I2" s="1"/>
      <c r="J2" s="1"/>
      <c r="K2" s="1"/>
      <c r="L2" s="1"/>
      <c r="M2" s="1"/>
      <c r="N2" s="1"/>
    </row>
    <row r="3" spans="1:14" ht="15.75" x14ac:dyDescent="0.25">
      <c r="A3" s="52" t="str">
        <f>INDEX(Sheets[Name],MATCH(E1,Sheets[Sheet No.],0))</f>
        <v>Portmarnock Station and Surrounds</v>
      </c>
      <c r="B3" s="52"/>
      <c r="C3" s="52"/>
    </row>
    <row r="4" spans="1:14" ht="7.5" customHeight="1" x14ac:dyDescent="0.25">
      <c r="A4" s="5"/>
      <c r="B4" s="5"/>
      <c r="C4" s="5"/>
    </row>
    <row r="5" spans="1:14" ht="21" customHeight="1" thickBot="1" x14ac:dyDescent="0.3">
      <c r="A5" s="7" t="s">
        <v>24</v>
      </c>
      <c r="B5" s="7" t="s">
        <v>25</v>
      </c>
      <c r="C5" s="7" t="s">
        <v>26</v>
      </c>
    </row>
    <row r="6" spans="1:14" ht="64.5" thickTop="1" x14ac:dyDescent="0.25">
      <c r="A6" s="10" t="str">
        <f>$E$1 &amp; "." &amp;E6</f>
        <v>8.01</v>
      </c>
      <c r="B6" s="13" t="s">
        <v>163</v>
      </c>
      <c r="C6" s="8" t="str">
        <f>"Works Layout Plan No. " &amp; $E$1</f>
        <v>Works Layout Plan No. 8</v>
      </c>
      <c r="E6" s="25" t="s">
        <v>27</v>
      </c>
    </row>
    <row r="7" spans="1:14" ht="25.5" x14ac:dyDescent="0.25">
      <c r="A7" s="9" t="str">
        <f t="shared" ref="A7" si="0">$E$1 &amp; "." &amp;E7</f>
        <v>8.02</v>
      </c>
      <c r="B7" s="32" t="s">
        <v>164</v>
      </c>
      <c r="C7" s="11" t="str">
        <f t="shared" ref="C7" si="1">"Works Layout Plan No. " &amp; $E$1</f>
        <v>Works Layout Plan No. 8</v>
      </c>
      <c r="E7" s="25" t="s">
        <v>28</v>
      </c>
    </row>
    <row r="8" spans="1:14" ht="25.5" x14ac:dyDescent="0.25">
      <c r="A8" s="38" t="str">
        <f>$E$1 &amp; "." &amp;E8</f>
        <v>8.03</v>
      </c>
      <c r="B8" s="14" t="s">
        <v>58</v>
      </c>
      <c r="C8" s="27" t="str">
        <f t="shared" ref="C8:C11" si="2">"Works Layout Plan No. " &amp; $E$1</f>
        <v>Works Layout Plan No. 8</v>
      </c>
      <c r="E8" s="25" t="s">
        <v>30</v>
      </c>
    </row>
    <row r="9" spans="1:14" ht="25.5" x14ac:dyDescent="0.25">
      <c r="A9" s="9" t="str">
        <f t="shared" ref="A9:A11" si="3">$E$1 &amp; "." &amp;E9</f>
        <v>8.04</v>
      </c>
      <c r="B9" s="15" t="s">
        <v>167</v>
      </c>
      <c r="C9" s="11" t="str">
        <f t="shared" si="2"/>
        <v>Works Layout Plan No. 8</v>
      </c>
      <c r="E9" s="25" t="s">
        <v>32</v>
      </c>
    </row>
    <row r="10" spans="1:14" ht="25.5" x14ac:dyDescent="0.25">
      <c r="A10" s="9" t="str">
        <f t="shared" si="3"/>
        <v>8.05</v>
      </c>
      <c r="B10" s="19" t="s">
        <v>133</v>
      </c>
      <c r="C10" s="11" t="str">
        <f t="shared" si="2"/>
        <v>Works Layout Plan No. 8</v>
      </c>
      <c r="E10" s="25" t="s">
        <v>34</v>
      </c>
    </row>
    <row r="11" spans="1:14" ht="25.5" x14ac:dyDescent="0.25">
      <c r="A11" s="9" t="str">
        <f t="shared" si="3"/>
        <v>8.06</v>
      </c>
      <c r="B11" s="18" t="s">
        <v>133</v>
      </c>
      <c r="C11" s="11" t="str">
        <f t="shared" si="2"/>
        <v>Works Layout Plan No. 8</v>
      </c>
      <c r="E11" s="25" t="s">
        <v>35</v>
      </c>
    </row>
    <row r="12" spans="1:14" ht="15.75" thickBot="1" x14ac:dyDescent="0.3">
      <c r="A12" s="6"/>
      <c r="B12" s="39"/>
      <c r="C12" s="12"/>
      <c r="E12" s="25" t="s">
        <v>36</v>
      </c>
    </row>
    <row r="13" spans="1:14" ht="15.75" thickTop="1" x14ac:dyDescent="0.25">
      <c r="A13" s="4"/>
      <c r="B13" s="4"/>
      <c r="C13" s="4"/>
      <c r="E13" s="25" t="s">
        <v>37</v>
      </c>
    </row>
    <row r="14" spans="1:14" x14ac:dyDescent="0.25">
      <c r="A14" s="4"/>
      <c r="B14" s="4"/>
      <c r="C14" s="4"/>
      <c r="E14" s="25" t="s">
        <v>38</v>
      </c>
    </row>
    <row r="15" spans="1:14" x14ac:dyDescent="0.25">
      <c r="A15" s="3"/>
      <c r="B15" s="3"/>
      <c r="C15" s="3"/>
      <c r="E15" s="25" t="s">
        <v>39</v>
      </c>
    </row>
    <row r="16" spans="1:14" x14ac:dyDescent="0.25">
      <c r="A16" s="3"/>
      <c r="B16" s="3"/>
      <c r="C16" s="3"/>
      <c r="E16" s="25" t="s">
        <v>54</v>
      </c>
    </row>
    <row r="17" spans="1:5" x14ac:dyDescent="0.25">
      <c r="A17" s="3"/>
      <c r="B17" s="3"/>
      <c r="C17" s="3"/>
      <c r="E17" s="25" t="s">
        <v>40</v>
      </c>
    </row>
    <row r="18" spans="1:5" x14ac:dyDescent="0.25">
      <c r="A18" s="3"/>
      <c r="B18" s="3"/>
      <c r="C18" s="3"/>
      <c r="E18" s="25" t="s">
        <v>41</v>
      </c>
    </row>
    <row r="19" spans="1:5" x14ac:dyDescent="0.25">
      <c r="E19" s="25" t="s">
        <v>42</v>
      </c>
    </row>
    <row r="20" spans="1:5" x14ac:dyDescent="0.25">
      <c r="E20" s="25" t="s">
        <v>43</v>
      </c>
    </row>
    <row r="21" spans="1:5" x14ac:dyDescent="0.25">
      <c r="E21" s="25" t="s">
        <v>44</v>
      </c>
    </row>
    <row r="22" spans="1:5" x14ac:dyDescent="0.25">
      <c r="E22" s="25" t="s">
        <v>45</v>
      </c>
    </row>
    <row r="23" spans="1:5" x14ac:dyDescent="0.25">
      <c r="E23" s="25" t="s">
        <v>46</v>
      </c>
    </row>
    <row r="24" spans="1:5" x14ac:dyDescent="0.25">
      <c r="E24" s="25" t="s">
        <v>47</v>
      </c>
    </row>
    <row r="25" spans="1:5" x14ac:dyDescent="0.25">
      <c r="E25" s="25" t="s">
        <v>48</v>
      </c>
    </row>
    <row r="26" spans="1:5" x14ac:dyDescent="0.25">
      <c r="E26" s="25" t="s">
        <v>49</v>
      </c>
    </row>
    <row r="27" spans="1:5" x14ac:dyDescent="0.25">
      <c r="E27" s="25" t="s">
        <v>72</v>
      </c>
    </row>
    <row r="28" spans="1:5" x14ac:dyDescent="0.25">
      <c r="E28" s="25" t="s">
        <v>73</v>
      </c>
    </row>
    <row r="29" spans="1:5" x14ac:dyDescent="0.25">
      <c r="E29" s="25" t="s">
        <v>74</v>
      </c>
    </row>
    <row r="30" spans="1:5" x14ac:dyDescent="0.25">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87b6bccd-ad6a-49b5-a132-7c34006b6a46" xsi:nil="true"/>
    <DocumentCategory xmlns="87b6bccd-ad6a-49b5-a132-7c34006b6a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102C782C745541ABDF7485F8BCA7B6" ma:contentTypeVersion="6" ma:contentTypeDescription="Create a new document." ma:contentTypeScope="" ma:versionID="3ac323bb887d89637e4c0c5689dc19ff">
  <xsd:schema xmlns:xsd="http://www.w3.org/2001/XMLSchema" xmlns:xs="http://www.w3.org/2001/XMLSchema" xmlns:p="http://schemas.microsoft.com/office/2006/metadata/properties" xmlns:ns2="87b6bccd-ad6a-49b5-a132-7c34006b6a46" targetNamespace="http://schemas.microsoft.com/office/2006/metadata/properties" ma:root="true" ma:fieldsID="ec403957aaa80aedd3900620f3a0fa2e" ns2:_="">
    <xsd:import namespace="87b6bccd-ad6a-49b5-a132-7c34006b6a46"/>
    <xsd:element name="properties">
      <xsd:complexType>
        <xsd:sequence>
          <xsd:element name="documentManagement">
            <xsd:complexType>
              <xsd:all>
                <xsd:element ref="ns2:DocumentCategory" minOccurs="0"/>
                <xsd:element ref="ns2:DocumentType"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6bccd-ad6a-49b5-a132-7c34006b6a46" elementFormDefault="qualified">
    <xsd:import namespace="http://schemas.microsoft.com/office/2006/documentManagement/types"/>
    <xsd:import namespace="http://schemas.microsoft.com/office/infopath/2007/PartnerControls"/>
    <xsd:element name="DocumentCategory" ma:index="8" nillable="true" ma:displayName="Document Category" ma:format="Dropdown" ma:internalName="DocumentCategory" ma:readOnly="false">
      <xsd:simpleType>
        <xsd:restriction base="dms:Choice">
          <xsd:enumeration value="Application Docs"/>
          <xsd:enumeration value="Further Information Docs"/>
          <xsd:enumeration value="Oral Hearing Docs"/>
          <xsd:enumeration value="Response"/>
          <xsd:enumeration value="Other"/>
        </xsd:restriction>
      </xsd:simpleType>
    </xsd:element>
    <xsd:element name="DocumentType" ma:index="9" nillable="true" ma:displayName="Document Type" ma:format="Dropdown" ma:internalName="DocumentType" ma:readOnly="false">
      <xsd:simpleType>
        <xsd:restriction base="dms:Choice">
          <xsd:enumeration value="Ad hoc letter/ Correspondence"/>
          <xsd:enumeration value="Application Drawings"/>
          <xsd:enumeration value="Application Form"/>
          <xsd:enumeration value="Application Document"/>
          <xsd:enumeration value="Compulsory Purchase Order"/>
          <xsd:enumeration value="Cover Letter"/>
          <xsd:enumeration value="Department Report"/>
          <xsd:enumeration value="Draft Railway Order"/>
          <xsd:enumeration value="Drawing / Map / Data"/>
          <xsd:enumeration value="Environmental Impact Statement"/>
          <xsd:enumeration value="Environmental Report"/>
          <xsd:enumeration value="Further Information Request"/>
          <xsd:enumeration value="Further Information Response"/>
          <xsd:enumeration value="Further Information Response Drawings"/>
          <xsd:enumeration value="Managers Order"/>
          <xsd:enumeration value="Memo"/>
          <xsd:enumeration value="Natura Impact Statement"/>
          <xsd:enumeration value="Notification of Decision"/>
          <xsd:enumeration value="Other"/>
          <xsd:enumeration value="PA Cover letter"/>
          <xsd:enumeration value="Photomontages"/>
          <xsd:enumeration value="Planners Report"/>
          <xsd:enumeration value="Prescribed Body Notifications"/>
          <xsd:enumeration value="Prescribed Body Response"/>
          <xsd:enumeration value="Public Notice/ Newspaper Notice"/>
          <xsd:enumeration value="Response to Appeal"/>
          <xsd:enumeration value="Revised Environmental Impact Statement"/>
          <xsd:enumeration value="Revised Natura Impact Statement"/>
          <xsd:enumeration value="Revised Public Notice / Newspaper Notice"/>
          <xsd:enumeration value="Submissions"/>
          <xsd:enumeration value="Unsolicited Further Informat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3CF7BA-AA8C-4DCB-BB2A-7BE8D8084EAD}">
  <ds:schemaRefs>
    <ds:schemaRef ds:uri="http://schemas.microsoft.com/office/2006/metadata/properties"/>
    <ds:schemaRef ds:uri="http://schemas.microsoft.com/office/infopath/2007/PartnerControls"/>
    <ds:schemaRef ds:uri="92e7a350-adfc-426a-85f0-7a4626675fcb"/>
    <ds:schemaRef ds:uri="http://schemas.microsoft.com/sharepoint/v3"/>
    <ds:schemaRef ds:uri="b42a84a5-91ca-478e-880e-6fd132b81a23"/>
  </ds:schemaRefs>
</ds:datastoreItem>
</file>

<file path=customXml/itemProps2.xml><?xml version="1.0" encoding="utf-8"?>
<ds:datastoreItem xmlns:ds="http://schemas.openxmlformats.org/officeDocument/2006/customXml" ds:itemID="{61C5DB58-AD69-415E-948C-09179502BB35}"/>
</file>

<file path=customXml/itemProps3.xml><?xml version="1.0" encoding="utf-8"?>
<ds:datastoreItem xmlns:ds="http://schemas.openxmlformats.org/officeDocument/2006/customXml" ds:itemID="{2EBE8892-D698-4651-9617-1E8490E9B6EC}">
  <ds:schemaRefs>
    <ds:schemaRef ds:uri="http://schemas.microsoft.com/sharepoint/v3/contenttype/forms"/>
  </ds:schemaRefs>
</ds:datastoreItem>
</file>

<file path=docMetadata/LabelInfo.xml><?xml version="1.0" encoding="utf-8"?>
<clbl:labelList xmlns:clbl="http://schemas.microsoft.com/office/2020/mipLabelMetadata">
  <clbl:label id="{82fa3fd3-029b-403d-91b4-1dc930cb0e60}" enabled="1" method="Standard" siteId="{4ae48b41-0137-4599-8661-fc641fe77bea}" contentBits="0" removed="0"/>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25</vt:i4>
      </vt:variant>
      <vt:variant>
        <vt:lpstr>Named Ranges</vt:lpstr>
      </vt:variant>
      <vt:variant>
        <vt:i4>48</vt:i4>
      </vt:variant>
    </vt:vector>
  </ap:HeadingPairs>
  <ap:TitlesOfParts>
    <vt:vector baseType="lpstr" size="73">
      <vt:lpstr>Sheet inputs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Blank</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'3'!Print_Area</vt:lpstr>
      <vt:lpstr>'4'!Print_Area</vt:lpstr>
      <vt:lpstr>'5'!Print_Area</vt:lpstr>
      <vt:lpstr>'6'!Print_Area</vt:lpstr>
      <vt:lpstr>'7'!Print_Area</vt:lpstr>
      <vt:lpstr>'8'!Print_Area</vt:lpstr>
      <vt:lpstr>'9'!Print_Area</vt:lpstr>
      <vt:lpstr>Blank!Print_Area</vt:lpstr>
      <vt:lpstr>'Sheet inputs'!Print_Area</vt:lpstr>
      <vt:lpstr>'1'!Print_Titles</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'2'!Print_Titles</vt:lpstr>
      <vt:lpstr>'20'!Print_Titles</vt:lpstr>
      <vt:lpstr>'21'!Print_Titles</vt:lpstr>
      <vt:lpstr>'22'!Print_Titles</vt:lpstr>
      <vt:lpstr>'23'!Print_Titles</vt:lpstr>
      <vt:lpstr>'3'!Print_Titles</vt:lpstr>
      <vt:lpstr>'4'!Print_Titles</vt:lpstr>
      <vt:lpstr>'5'!Print_Titles</vt:lpstr>
      <vt:lpstr>'6'!Print_Titles</vt:lpstr>
      <vt:lpstr>'7'!Print_Titles</vt:lpstr>
      <vt:lpstr>'8'!Print_Titles</vt:lpstr>
      <vt:lpstr>'9'!Print_Titles</vt:lpstr>
    </vt:vector>
  </ap:TitlesOfParts>
  <ap:Manager/>
  <ap:Company/>
  <ap:LinksUpToDate>false</ap:LinksUpToDate>
  <ap:SharedDoc>false</ap:SharedDoc>
  <ap:HyperlinkBase/>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Dominic Blythe</dc:creator>
  <cp:keywords/>
  <dc:description/>
  <cp:lastModifiedBy>Darragh Beirne</cp:lastModifiedBy>
  <cp:revision/>
  <cp:lastPrinted>2024-06-18T20:08:11Z</cp:lastPrinted>
  <dcterms:created xsi:type="dcterms:W3CDTF">2015-06-05T18:17:20Z</dcterms:created>
  <dcterms:modified xsi:type="dcterms:W3CDTF">2024-06-18T20:11:33Z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2023-06-06T07:47:33Z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88294a52-be68-45bc-8ea2-39c1b72e357d</vt:lpwstr>
  </property>
  <property fmtid="{D5CDD505-2E9C-101B-9397-08002B2CF9AE}" pid="8" name="MSIP_Label_82fa3fd3-029b-403d-91b4-1dc930cb0e60_ContentBits">
    <vt:lpwstr>0</vt:lpwstr>
  </property>
  <property fmtid="{D5CDD505-2E9C-101B-9397-08002B2CF9AE}" pid="9" name="Arup_Tags">
    <vt:lpwstr/>
  </property>
  <property fmtid="{D5CDD505-2E9C-101B-9397-08002B2CF9AE}" pid="10" name="MediaServiceImageTags">
    <vt:lpwstr/>
  </property>
  <property fmtid="{D5CDD505-2E9C-101B-9397-08002B2CF9AE}" pid="11" name="ContentTypeId">
    <vt:lpwstr>0x0101004C102C782C745541ABDF7485F8BCA7B6</vt:lpwstr>
  </property>
  <property fmtid="{D5CDD505-2E9C-101B-9397-08002B2CF9AE}" pid="12" name="CO_Topics">
    <vt:lpwstr/>
  </property>
  <property fmtid="{D5CDD505-2E9C-101B-9397-08002B2CF9AE}" pid="13" name="Arup_TypeOfContent">
    <vt:lpwstr/>
  </property>
  <property fmtid="{D5CDD505-2E9C-101B-9397-08002B2CF9AE}" pid="14" name="CO_Communities">
    <vt:lpwstr/>
  </property>
  <property fmtid="{D5CDD505-2E9C-101B-9397-08002B2CF9AE}" pid="15" name="Folder_Number">
    <vt:lpwstr/>
  </property>
  <property fmtid="{D5CDD505-2E9C-101B-9397-08002B2CF9AE}" pid="16" name="Folder_Code">
    <vt:lpwstr/>
  </property>
  <property fmtid="{D5CDD505-2E9C-101B-9397-08002B2CF9AE}" pid="17" name="Folder_Name">
    <vt:lpwstr/>
  </property>
  <property fmtid="{D5CDD505-2E9C-101B-9397-08002B2CF9AE}" pid="18" name="Folder_Description">
    <vt:lpwstr/>
  </property>
  <property fmtid="{D5CDD505-2E9C-101B-9397-08002B2CF9AE}" pid="19" name="/Folder_Name/">
    <vt:lpwstr/>
  </property>
  <property fmtid="{D5CDD505-2E9C-101B-9397-08002B2CF9AE}" pid="20" name="/Folder_Description/">
    <vt:lpwstr/>
  </property>
  <property fmtid="{D5CDD505-2E9C-101B-9397-08002B2CF9AE}" pid="21" name="Folder_Version">
    <vt:lpwstr/>
  </property>
  <property fmtid="{D5CDD505-2E9C-101B-9397-08002B2CF9AE}" pid="22" name="Folder_VersionSeq">
    <vt:lpwstr/>
  </property>
  <property fmtid="{D5CDD505-2E9C-101B-9397-08002B2CF9AE}" pid="23" name="Folder_Manager">
    <vt:lpwstr/>
  </property>
  <property fmtid="{D5CDD505-2E9C-101B-9397-08002B2CF9AE}" pid="24" name="Folder_ManagerDesc">
    <vt:lpwstr/>
  </property>
  <property fmtid="{D5CDD505-2E9C-101B-9397-08002B2CF9AE}" pid="25" name="Folder_Storage">
    <vt:lpwstr/>
  </property>
  <property fmtid="{D5CDD505-2E9C-101B-9397-08002B2CF9AE}" pid="26" name="Folder_StorageDesc">
    <vt:lpwstr/>
  </property>
  <property fmtid="{D5CDD505-2E9C-101B-9397-08002B2CF9AE}" pid="27" name="Folder_Creator">
    <vt:lpwstr/>
  </property>
  <property fmtid="{D5CDD505-2E9C-101B-9397-08002B2CF9AE}" pid="28" name="Folder_CreatorDesc">
    <vt:lpwstr/>
  </property>
  <property fmtid="{D5CDD505-2E9C-101B-9397-08002B2CF9AE}" pid="29" name="Folder_CreateDate">
    <vt:lpwstr/>
  </property>
  <property fmtid="{D5CDD505-2E9C-101B-9397-08002B2CF9AE}" pid="30" name="Folder_Updater">
    <vt:lpwstr/>
  </property>
  <property fmtid="{D5CDD505-2E9C-101B-9397-08002B2CF9AE}" pid="31" name="Folder_UpdaterDesc">
    <vt:lpwstr/>
  </property>
  <property fmtid="{D5CDD505-2E9C-101B-9397-08002B2CF9AE}" pid="32" name="Folder_UpdateDate">
    <vt:lpwstr/>
  </property>
  <property fmtid="{D5CDD505-2E9C-101B-9397-08002B2CF9AE}" pid="33" name="Document_Number">
    <vt:lpwstr/>
  </property>
  <property fmtid="{D5CDD505-2E9C-101B-9397-08002B2CF9AE}" pid="34" name="Document_Name">
    <vt:lpwstr/>
  </property>
  <property fmtid="{D5CDD505-2E9C-101B-9397-08002B2CF9AE}" pid="35" name="Document_FileName">
    <vt:lpwstr/>
  </property>
  <property fmtid="{D5CDD505-2E9C-101B-9397-08002B2CF9AE}" pid="36" name="Document_Version">
    <vt:lpwstr/>
  </property>
  <property fmtid="{D5CDD505-2E9C-101B-9397-08002B2CF9AE}" pid="37" name="Document_VersionSeq">
    <vt:lpwstr/>
  </property>
  <property fmtid="{D5CDD505-2E9C-101B-9397-08002B2CF9AE}" pid="38" name="Document_Creator">
    <vt:lpwstr/>
  </property>
  <property fmtid="{D5CDD505-2E9C-101B-9397-08002B2CF9AE}" pid="39" name="Document_CreatorDesc">
    <vt:lpwstr/>
  </property>
  <property fmtid="{D5CDD505-2E9C-101B-9397-08002B2CF9AE}" pid="40" name="Document_CreateDate">
    <vt:lpwstr/>
  </property>
  <property fmtid="{D5CDD505-2E9C-101B-9397-08002B2CF9AE}" pid="41" name="Document_Updater">
    <vt:lpwstr/>
  </property>
  <property fmtid="{D5CDD505-2E9C-101B-9397-08002B2CF9AE}" pid="42" name="Document_UpdaterDesc">
    <vt:lpwstr/>
  </property>
  <property fmtid="{D5CDD505-2E9C-101B-9397-08002B2CF9AE}" pid="43" name="Document_UpdateDate">
    <vt:lpwstr/>
  </property>
  <property fmtid="{D5CDD505-2E9C-101B-9397-08002B2CF9AE}" pid="44" name="Document_Size">
    <vt:lpwstr/>
  </property>
  <property fmtid="{D5CDD505-2E9C-101B-9397-08002B2CF9AE}" pid="45" name="Document_Storage">
    <vt:lpwstr/>
  </property>
  <property fmtid="{D5CDD505-2E9C-101B-9397-08002B2CF9AE}" pid="46" name="Document_StorageDesc">
    <vt:lpwstr/>
  </property>
  <property fmtid="{D5CDD505-2E9C-101B-9397-08002B2CF9AE}" pid="47" name="Document_Department">
    <vt:lpwstr/>
  </property>
  <property fmtid="{D5CDD505-2E9C-101B-9397-08002B2CF9AE}" pid="48" name="Document_DepartmentDesc">
    <vt:lpwstr/>
  </property>
</Properties>
</file>